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regione.liguria.it\LigInt\LiguriaInternational\Amministrazione e Personale\amministrazione trasparente\2022\"/>
    </mc:Choice>
  </mc:AlternateContent>
  <xr:revisionPtr revIDLastSave="0" documentId="13_ncr:1_{B6724BBE-AE15-4D38-B5E0-5D3E8807E486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2" l="1"/>
  <c r="B99" i="2" l="1"/>
  <c r="B194" i="2" l="1"/>
  <c r="F52" i="2"/>
  <c r="G52" i="2" s="1"/>
  <c r="F53" i="2"/>
  <c r="G53" i="2" s="1"/>
  <c r="F54" i="2"/>
  <c r="B45" i="2"/>
  <c r="F30" i="2"/>
  <c r="F31" i="2"/>
  <c r="G54" i="2" l="1"/>
  <c r="F3" i="2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G30" i="2"/>
  <c r="G31" i="2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5" i="2" l="1"/>
  <c r="G3" i="2"/>
  <c r="G45" i="2" s="1"/>
  <c r="G47" i="2" s="1"/>
  <c r="F158" i="2" l="1"/>
  <c r="G158" i="2" l="1"/>
  <c r="F148" i="2" l="1"/>
  <c r="F147" i="2"/>
  <c r="F143" i="2"/>
  <c r="F140" i="2"/>
  <c r="F85" i="2"/>
  <c r="F84" i="2"/>
  <c r="F83" i="2"/>
  <c r="G84" i="2" l="1"/>
  <c r="G147" i="2"/>
  <c r="G85" i="2"/>
  <c r="G148" i="2"/>
  <c r="G140" i="2"/>
  <c r="G83" i="2"/>
  <c r="G143" i="2"/>
  <c r="F71" i="2"/>
  <c r="F60" i="2"/>
  <c r="F59" i="2"/>
  <c r="F186" i="2"/>
  <c r="F138" i="2"/>
  <c r="F139" i="2"/>
  <c r="F132" i="2"/>
  <c r="F127" i="2"/>
  <c r="F91" i="2"/>
  <c r="F90" i="2"/>
  <c r="F75" i="2"/>
  <c r="F177" i="2"/>
  <c r="F101" i="2"/>
  <c r="F189" i="2"/>
  <c r="F128" i="2"/>
  <c r="F157" i="2"/>
  <c r="F156" i="2"/>
  <c r="F155" i="2"/>
  <c r="F154" i="2"/>
  <c r="F152" i="2"/>
  <c r="F151" i="2"/>
  <c r="F149" i="2"/>
  <c r="F150" i="2"/>
  <c r="F130" i="2"/>
  <c r="F129" i="2"/>
  <c r="F131" i="2"/>
  <c r="F133" i="2"/>
  <c r="F89" i="2"/>
  <c r="G71" i="2" l="1"/>
  <c r="G149" i="2"/>
  <c r="G154" i="2"/>
  <c r="G128" i="2"/>
  <c r="G127" i="2"/>
  <c r="G186" i="2"/>
  <c r="G59" i="2"/>
  <c r="G129" i="2"/>
  <c r="G151" i="2"/>
  <c r="G177" i="2"/>
  <c r="G75" i="2"/>
  <c r="G132" i="2"/>
  <c r="G60" i="2"/>
  <c r="G130" i="2"/>
  <c r="G152" i="2"/>
  <c r="G156" i="2"/>
  <c r="G90" i="2"/>
  <c r="G139" i="2"/>
  <c r="G133" i="2"/>
  <c r="G150" i="2"/>
  <c r="G157" i="2"/>
  <c r="G189" i="2"/>
  <c r="G91" i="2"/>
  <c r="G138" i="2"/>
  <c r="G131" i="2"/>
  <c r="F172" i="2"/>
  <c r="F173" i="2"/>
  <c r="F174" i="2"/>
  <c r="F175" i="2"/>
  <c r="F176" i="2"/>
  <c r="F178" i="2"/>
  <c r="F179" i="2"/>
  <c r="F180" i="2"/>
  <c r="F181" i="2"/>
  <c r="F182" i="2"/>
  <c r="F183" i="2"/>
  <c r="F184" i="2"/>
  <c r="F185" i="2"/>
  <c r="F187" i="2"/>
  <c r="F188" i="2"/>
  <c r="F190" i="2"/>
  <c r="F191" i="2"/>
  <c r="G184" i="2" l="1"/>
  <c r="G175" i="2"/>
  <c r="G187" i="2"/>
  <c r="G182" i="2"/>
  <c r="G178" i="2"/>
  <c r="G173" i="2"/>
  <c r="G191" i="2"/>
  <c r="G185" i="2"/>
  <c r="G181" i="2"/>
  <c r="G176" i="2"/>
  <c r="G172" i="2"/>
  <c r="G190" i="2"/>
  <c r="G180" i="2"/>
  <c r="G188" i="2"/>
  <c r="G183" i="2"/>
  <c r="G179" i="2"/>
  <c r="G174" i="2"/>
  <c r="F141" i="2"/>
  <c r="F142" i="2"/>
  <c r="F144" i="2"/>
  <c r="F145" i="2"/>
  <c r="F146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G164" i="2" l="1"/>
  <c r="G144" i="2"/>
  <c r="G167" i="2"/>
  <c r="G163" i="2"/>
  <c r="G159" i="2"/>
  <c r="G142" i="2"/>
  <c r="G170" i="2"/>
  <c r="G166" i="2"/>
  <c r="G162" i="2"/>
  <c r="G146" i="2"/>
  <c r="G141" i="2"/>
  <c r="G169" i="2"/>
  <c r="G165" i="2"/>
  <c r="G161" i="2"/>
  <c r="G145" i="2"/>
  <c r="G168" i="2"/>
  <c r="G160" i="2"/>
  <c r="G171" i="2"/>
  <c r="F137" i="2"/>
  <c r="F136" i="2"/>
  <c r="F135" i="2"/>
  <c r="F134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2" i="2"/>
  <c r="F100" i="2"/>
  <c r="F98" i="2"/>
  <c r="F97" i="2"/>
  <c r="F96" i="2"/>
  <c r="F95" i="2"/>
  <c r="F94" i="2"/>
  <c r="F93" i="2"/>
  <c r="F92" i="2"/>
  <c r="G89" i="2"/>
  <c r="F88" i="2"/>
  <c r="F87" i="2"/>
  <c r="F86" i="2"/>
  <c r="F82" i="2"/>
  <c r="F81" i="2"/>
  <c r="F80" i="2"/>
  <c r="F79" i="2"/>
  <c r="F78" i="2"/>
  <c r="F77" i="2"/>
  <c r="F76" i="2"/>
  <c r="F74" i="2"/>
  <c r="F73" i="2"/>
  <c r="F72" i="2"/>
  <c r="F70" i="2"/>
  <c r="F69" i="2"/>
  <c r="F68" i="2"/>
  <c r="F67" i="2"/>
  <c r="F66" i="2"/>
  <c r="F65" i="2"/>
  <c r="F64" i="2"/>
  <c r="F63" i="2"/>
  <c r="F62" i="2"/>
  <c r="F61" i="2"/>
  <c r="F58" i="2"/>
  <c r="F57" i="2"/>
  <c r="F56" i="2"/>
  <c r="F55" i="2"/>
  <c r="F153" i="2" l="1"/>
  <c r="F99" i="2"/>
  <c r="F194" i="2" s="1"/>
  <c r="G64" i="2"/>
  <c r="G78" i="2"/>
  <c r="G95" i="2"/>
  <c r="G112" i="2"/>
  <c r="G116" i="2"/>
  <c r="G124" i="2"/>
  <c r="G96" i="2"/>
  <c r="G100" i="2"/>
  <c r="G109" i="2"/>
  <c r="G113" i="2"/>
  <c r="G117" i="2"/>
  <c r="G121" i="2"/>
  <c r="G125" i="2"/>
  <c r="G136" i="2"/>
  <c r="G56" i="2"/>
  <c r="G62" i="2"/>
  <c r="G66" i="2"/>
  <c r="G70" i="2"/>
  <c r="G80" i="2"/>
  <c r="G87" i="2"/>
  <c r="G93" i="2"/>
  <c r="G97" i="2"/>
  <c r="G102" i="2"/>
  <c r="G106" i="2"/>
  <c r="G110" i="2"/>
  <c r="G114" i="2"/>
  <c r="G118" i="2"/>
  <c r="G122" i="2"/>
  <c r="G126" i="2"/>
  <c r="G137" i="2"/>
  <c r="G57" i="2"/>
  <c r="G63" i="2"/>
  <c r="G67" i="2"/>
  <c r="G72" i="2"/>
  <c r="G77" i="2"/>
  <c r="G81" i="2"/>
  <c r="G88" i="2"/>
  <c r="G94" i="2"/>
  <c r="G98" i="2"/>
  <c r="G107" i="2"/>
  <c r="G111" i="2"/>
  <c r="G115" i="2"/>
  <c r="G119" i="2"/>
  <c r="G123" i="2"/>
  <c r="G134" i="2"/>
  <c r="G58" i="2"/>
  <c r="G68" i="2"/>
  <c r="G73" i="2"/>
  <c r="G82" i="2"/>
  <c r="G108" i="2"/>
  <c r="G120" i="2"/>
  <c r="G135" i="2"/>
  <c r="G55" i="2"/>
  <c r="G61" i="2"/>
  <c r="G65" i="2"/>
  <c r="G69" i="2"/>
  <c r="G74" i="2"/>
  <c r="G79" i="2"/>
  <c r="G86" i="2"/>
  <c r="G92" i="2"/>
  <c r="G76" i="2"/>
  <c r="G153" i="2" l="1"/>
  <c r="G155" i="2" s="1"/>
  <c r="G99" i="2"/>
  <c r="G101" i="2" s="1"/>
  <c r="G194" i="2" l="1"/>
  <c r="G19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Punzoni Daniela</author>
  </authors>
  <commentList>
    <comment ref="E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Punzoni Daniela: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<sst xmlns="http://schemas.openxmlformats.org/spreadsheetml/2006/main" count="162" uniqueCount="104">
  <si>
    <t>fatture</t>
  </si>
  <si>
    <t>importo  A</t>
  </si>
  <si>
    <t>data fatt</t>
  </si>
  <si>
    <t>scadenza  B</t>
  </si>
  <si>
    <t>pagamento C</t>
  </si>
  <si>
    <t>diff. Gg tra pagam e scad = D = C- B</t>
  </si>
  <si>
    <t>ritardo ponderato</t>
  </si>
  <si>
    <t>ritardo ponderato A*D</t>
  </si>
  <si>
    <t>ICE</t>
  </si>
  <si>
    <t xml:space="preserve">K4 MEDIA </t>
  </si>
  <si>
    <t>WOLTERS KLUWER</t>
  </si>
  <si>
    <t>LANZA SISTEMI</t>
  </si>
  <si>
    <t>AMIU GENOVA</t>
  </si>
  <si>
    <t>FASTWEB</t>
  </si>
  <si>
    <t>STUDIO LEGALE LAVATELLI</t>
  </si>
  <si>
    <t xml:space="preserve">SETERIE DI ZOAGLI </t>
  </si>
  <si>
    <t>DELPRINO FEDERICA</t>
  </si>
  <si>
    <t>PROMO EST</t>
  </si>
  <si>
    <t>NESPRESSO ITALIANA</t>
  </si>
  <si>
    <t>TWISTER</t>
  </si>
  <si>
    <t>FONDAZ.GENOVA</t>
  </si>
  <si>
    <t>GEMI</t>
  </si>
  <si>
    <t>LIGURIA RICERCHE</t>
  </si>
  <si>
    <t>BUBBLE VIAGGI</t>
  </si>
  <si>
    <t>AEGUA</t>
  </si>
  <si>
    <t>DALLA DEA GIANLUCA</t>
  </si>
  <si>
    <t>COME DIRE</t>
  </si>
  <si>
    <t>LANG GIUSEPPE</t>
  </si>
  <si>
    <t>AZ.SPEC. RIVIERE DI LIGURIA</t>
  </si>
  <si>
    <t>STUDIO BARBERO</t>
  </si>
  <si>
    <t>MIPS INFORMATICA</t>
  </si>
  <si>
    <t>TELENORD</t>
  </si>
  <si>
    <t>K4 MEDIA</t>
  </si>
  <si>
    <t>MANZONI &amp; C.</t>
  </si>
  <si>
    <t>EDINET</t>
  </si>
  <si>
    <t>CANCEDDA IMPIANTI</t>
  </si>
  <si>
    <t>DAY RISTOSERVICE</t>
  </si>
  <si>
    <t>STUDIO LAGOMARSINO</t>
  </si>
  <si>
    <t>DIVINA STAFF</t>
  </si>
  <si>
    <t>C.C. ITALIANA PER OLANDA</t>
  </si>
  <si>
    <t>DELOITTE &amp; TOUCHE</t>
  </si>
  <si>
    <t>ARIANNA 2002</t>
  </si>
  <si>
    <t>LAB</t>
  </si>
  <si>
    <t>KLOR DI BOLLANI</t>
  </si>
  <si>
    <t>AUSIND</t>
  </si>
  <si>
    <t>C.C. ITALIANA PER SVIZZERA</t>
  </si>
  <si>
    <t>RAVA' DOMENICO</t>
  </si>
  <si>
    <t>FERRARA ALESSANDRA</t>
  </si>
  <si>
    <t>2° TRIMESTRE 2022</t>
  </si>
  <si>
    <t>05-23/05/2022</t>
  </si>
  <si>
    <t>3° TRIMESTRE 2022</t>
  </si>
  <si>
    <t>RITARDO PONDERATO</t>
  </si>
  <si>
    <t>MAXILIA</t>
  </si>
  <si>
    <t>DALLAGLIO ARNALDO</t>
  </si>
  <si>
    <t>BELEZA</t>
  </si>
  <si>
    <t>ITALIAN BLUE GROWTH</t>
  </si>
  <si>
    <t>FILSE</t>
  </si>
  <si>
    <t>VALSECCHI CANCELLERIA</t>
  </si>
  <si>
    <t>COSTA EDUTAINMENT</t>
  </si>
  <si>
    <t>TERRAZZA COLOMBO</t>
  </si>
  <si>
    <t>DIGITMODE</t>
  </si>
  <si>
    <t>DUETORRIHOTELS</t>
  </si>
  <si>
    <t>HOTMA</t>
  </si>
  <si>
    <t>CONFSERVIZI CISPEL</t>
  </si>
  <si>
    <t>LIGURCAPITAL</t>
  </si>
  <si>
    <t>WELCOME RICEVIMENTI</t>
  </si>
  <si>
    <t>INFORMA</t>
  </si>
  <si>
    <t>GESTIONI.DOC</t>
  </si>
  <si>
    <t>SEC NEWGATE</t>
  </si>
  <si>
    <t>MK KNEZEVICH</t>
  </si>
  <si>
    <t>EUSTACHI CAROBBI</t>
  </si>
  <si>
    <t>PARRICCHI FEDERICA</t>
  </si>
  <si>
    <t>CAPURRO RICEVIMENTI</t>
  </si>
  <si>
    <t>DEL GRANDE IGOR</t>
  </si>
  <si>
    <t>P.T.V.</t>
  </si>
  <si>
    <t>ETT</t>
  </si>
  <si>
    <t>TRIP IN PRODUCTION</t>
  </si>
  <si>
    <t>I SALONI NAUTICI</t>
  </si>
  <si>
    <t>SCAGLIOTTI ORLANDINI</t>
  </si>
  <si>
    <t>4° TRIMESTRE 2022</t>
  </si>
  <si>
    <t xml:space="preserve">SANTORO ARTI GRAFICHE </t>
  </si>
  <si>
    <t>SLOW FOOD PROMOZIONE</t>
  </si>
  <si>
    <t>COMMUNICATION PRODUCTS</t>
  </si>
  <si>
    <t>CAPELLI MAURA</t>
  </si>
  <si>
    <t>CALCINOTTO MARINELLA</t>
  </si>
  <si>
    <t>REPUBLIC OF ITALY EXPO 22</t>
  </si>
  <si>
    <t>MAZZUCCHELLI ELISA</t>
  </si>
  <si>
    <t>LA SUPERBA</t>
  </si>
  <si>
    <t>IMMOBILIARE ROSSINI</t>
  </si>
  <si>
    <t>HOTEL CORALLO</t>
  </si>
  <si>
    <t>MD DESIGN</t>
  </si>
  <si>
    <t>CRUISING JOURNAL</t>
  </si>
  <si>
    <t>CAIRO CAR</t>
  </si>
  <si>
    <t>CARDELLINI MARZIO</t>
  </si>
  <si>
    <t>NESPRESSO</t>
  </si>
  <si>
    <t>BAGNI ONEGLIO</t>
  </si>
  <si>
    <t>GAVI ANTONIO</t>
  </si>
  <si>
    <t>DANITACOM</t>
  </si>
  <si>
    <t>GENOVA CITY HOTEL</t>
  </si>
  <si>
    <t>FARO VIAGGI</t>
  </si>
  <si>
    <t>GENOVARENT</t>
  </si>
  <si>
    <t>VALSECCHI</t>
  </si>
  <si>
    <t>GRAFICHE G7</t>
  </si>
  <si>
    <t>CRUISE LINES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</si>
</sst>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_-[$€-410]\ * #,##0.00_-;\-[$€-410]\ * #,##0.00_-;_-[$€-410]\ * &quot;-&quot;??_-;_-@_-"/>
    <numFmt numFmtId="166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0" applyNumberFormat="1"/>
    <xf numFmtId="0" fontId="2" fillId="0" borderId="0" xfId="0" applyFont="1" applyAlignment="1">
      <alignment horizontal="center"/>
    </xf>
    <xf numFmtId="2" fontId="0" fillId="0" borderId="1" xfId="0" applyNumberFormat="1" applyBorder="1"/>
    <xf numFmtId="43" fontId="0" fillId="0" borderId="1" xfId="1" applyFont="1" applyBorder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43" fontId="0" fillId="0" borderId="1" xfId="0" applyNumberFormat="1" applyBorder="1"/>
    <xf numFmtId="0" fontId="0" fillId="2" borderId="1" xfId="0" applyFill="1" applyBorder="1"/>
    <xf numFmtId="166" fontId="0" fillId="0" borderId="1" xfId="0" applyNumberFormat="1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right" vertical="center" wrapText="1"/>
    </xf>
    <xf numFmtId="43" fontId="0" fillId="2" borderId="1" xfId="1" applyFont="1" applyFill="1" applyBorder="1"/>
    <xf numFmtId="14" fontId="0" fillId="0" borderId="1" xfId="0" applyNumberForma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0" fillId="0" borderId="1" xfId="1" applyFont="1" applyFill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6"/>
  <sheetViews>
    <sheetView tabSelected="1" topLeftCell="A132" workbookViewId="0">
      <selection activeCell="G196" sqref="G196"/>
    </sheetView>
  </sheetViews>
  <sheetFormatPr defaultRowHeight="14.5" x14ac:dyDescent="0.35"/>
  <cols>
    <col min="1" max="1" width="27.453125" customWidth="1"/>
    <col min="2" max="2" width="14.7265625" bestFit="1" customWidth="1"/>
    <col min="3" max="3" width="13.7265625" customWidth="1"/>
    <col min="4" max="4" width="11" bestFit="1" customWidth="1"/>
    <col min="5" max="5" width="12.54296875" bestFit="1" customWidth="1"/>
    <col min="6" max="6" width="18.7265625" customWidth="1"/>
    <col min="7" max="7" width="18" customWidth="1"/>
    <col min="8" max="8" width="22.54296875" customWidth="1"/>
    <col min="9" max="9" width="20.54296875" customWidth="1"/>
  </cols>
  <sheetData>
    <row r="1" spans="1:9" ht="18.5" x14ac:dyDescent="0.45">
      <c r="A1" s="23" t="s">
        <v>48</v>
      </c>
      <c r="B1" s="24"/>
      <c r="C1" s="24"/>
      <c r="D1" s="24"/>
      <c r="E1" s="24"/>
      <c r="F1" s="24"/>
      <c r="G1" s="24"/>
      <c r="H1" s="5"/>
      <c r="I1" s="5"/>
    </row>
    <row r="2" spans="1:9" s="3" customFormat="1" ht="29" x14ac:dyDescent="0.3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7</v>
      </c>
      <c r="H2" s="2"/>
      <c r="I2" s="2"/>
    </row>
    <row r="3" spans="1:9" s="3" customFormat="1" x14ac:dyDescent="0.35">
      <c r="A3" s="8" t="s">
        <v>9</v>
      </c>
      <c r="B3" s="13">
        <v>3270</v>
      </c>
      <c r="C3" s="15">
        <v>44651</v>
      </c>
      <c r="D3" s="15">
        <v>44651</v>
      </c>
      <c r="E3" s="14">
        <v>44652</v>
      </c>
      <c r="F3" s="6">
        <f t="shared" ref="F3:F43" si="0">+E3-D3</f>
        <v>1</v>
      </c>
      <c r="G3" s="7">
        <f t="shared" ref="G3:G43" si="1">+F3*B3</f>
        <v>3270</v>
      </c>
      <c r="H3" s="1"/>
      <c r="I3"/>
    </row>
    <row r="4" spans="1:9" s="3" customFormat="1" x14ac:dyDescent="0.35">
      <c r="A4" s="8" t="s">
        <v>10</v>
      </c>
      <c r="B4" s="13">
        <v>927</v>
      </c>
      <c r="C4" s="17">
        <v>44583</v>
      </c>
      <c r="D4" s="17">
        <v>44642</v>
      </c>
      <c r="E4" s="14">
        <v>44663</v>
      </c>
      <c r="F4" s="6">
        <f t="shared" si="0"/>
        <v>21</v>
      </c>
      <c r="G4" s="7">
        <f t="shared" si="1"/>
        <v>19467</v>
      </c>
      <c r="H4" s="1"/>
      <c r="I4"/>
    </row>
    <row r="5" spans="1:9" s="3" customFormat="1" x14ac:dyDescent="0.35">
      <c r="A5" s="8" t="s">
        <v>11</v>
      </c>
      <c r="B5" s="13">
        <v>185</v>
      </c>
      <c r="C5" s="17">
        <v>44580</v>
      </c>
      <c r="D5" s="17">
        <v>44620</v>
      </c>
      <c r="E5" s="14">
        <v>44663</v>
      </c>
      <c r="F5" s="6">
        <f t="shared" si="0"/>
        <v>43</v>
      </c>
      <c r="G5" s="7">
        <f t="shared" si="1"/>
        <v>7955</v>
      </c>
      <c r="H5" s="1"/>
      <c r="I5"/>
    </row>
    <row r="6" spans="1:9" s="3" customFormat="1" x14ac:dyDescent="0.35">
      <c r="A6" s="8" t="s">
        <v>12</v>
      </c>
      <c r="B6" s="13">
        <v>98.4</v>
      </c>
      <c r="C6" s="17">
        <v>44607</v>
      </c>
      <c r="D6" s="15">
        <v>44651</v>
      </c>
      <c r="E6" s="14">
        <v>44663</v>
      </c>
      <c r="F6" s="6">
        <f t="shared" si="0"/>
        <v>12</v>
      </c>
      <c r="G6" s="7">
        <f t="shared" si="1"/>
        <v>1180.8000000000002</v>
      </c>
      <c r="H6" s="1"/>
      <c r="I6"/>
    </row>
    <row r="7" spans="1:9" s="3" customFormat="1" x14ac:dyDescent="0.35">
      <c r="A7" s="8" t="s">
        <v>13</v>
      </c>
      <c r="B7" s="13">
        <v>59.2</v>
      </c>
      <c r="C7" s="17">
        <v>44592</v>
      </c>
      <c r="D7" s="15">
        <v>44620</v>
      </c>
      <c r="E7" s="14">
        <v>44663</v>
      </c>
      <c r="F7" s="6">
        <f t="shared" si="0"/>
        <v>43</v>
      </c>
      <c r="G7" s="7">
        <f t="shared" si="1"/>
        <v>2545.6</v>
      </c>
      <c r="H7" s="1"/>
      <c r="I7"/>
    </row>
    <row r="8" spans="1:9" s="3" customFormat="1" x14ac:dyDescent="0.35">
      <c r="A8" s="8" t="s">
        <v>14</v>
      </c>
      <c r="B8" s="13">
        <v>1843.68</v>
      </c>
      <c r="C8" s="17">
        <v>44664</v>
      </c>
      <c r="D8" s="15">
        <v>44664</v>
      </c>
      <c r="E8" s="14">
        <v>44663</v>
      </c>
      <c r="F8" s="6">
        <f t="shared" si="0"/>
        <v>-1</v>
      </c>
      <c r="G8" s="7">
        <f t="shared" si="1"/>
        <v>-1843.68</v>
      </c>
      <c r="H8" s="1"/>
      <c r="I8"/>
    </row>
    <row r="9" spans="1:9" x14ac:dyDescent="0.35">
      <c r="A9" s="8" t="s">
        <v>15</v>
      </c>
      <c r="B9" s="13">
        <v>2325</v>
      </c>
      <c r="C9" s="17">
        <v>44620</v>
      </c>
      <c r="D9" s="15">
        <v>44620</v>
      </c>
      <c r="E9" s="14">
        <v>44663</v>
      </c>
      <c r="F9" s="6">
        <f t="shared" si="0"/>
        <v>43</v>
      </c>
      <c r="G9" s="7">
        <f t="shared" si="1"/>
        <v>99975</v>
      </c>
      <c r="H9" s="1"/>
    </row>
    <row r="10" spans="1:9" x14ac:dyDescent="0.35">
      <c r="A10" s="8" t="s">
        <v>16</v>
      </c>
      <c r="B10" s="13">
        <v>624</v>
      </c>
      <c r="C10" s="17">
        <v>44640</v>
      </c>
      <c r="D10" s="15">
        <v>44647</v>
      </c>
      <c r="E10" s="14">
        <v>44663</v>
      </c>
      <c r="F10" s="6">
        <f t="shared" si="0"/>
        <v>16</v>
      </c>
      <c r="G10" s="7">
        <f t="shared" si="1"/>
        <v>9984</v>
      </c>
      <c r="H10" s="1"/>
    </row>
    <row r="11" spans="1:9" x14ac:dyDescent="0.35">
      <c r="A11" s="8" t="s">
        <v>17</v>
      </c>
      <c r="B11" s="13">
        <v>160</v>
      </c>
      <c r="C11" s="17">
        <v>44622</v>
      </c>
      <c r="D11" s="15">
        <v>44637</v>
      </c>
      <c r="E11" s="14">
        <v>44683</v>
      </c>
      <c r="F11" s="6">
        <f t="shared" si="0"/>
        <v>46</v>
      </c>
      <c r="G11" s="7">
        <f t="shared" si="1"/>
        <v>7360</v>
      </c>
      <c r="H11" s="1"/>
    </row>
    <row r="12" spans="1:9" x14ac:dyDescent="0.35">
      <c r="A12" s="8" t="s">
        <v>18</v>
      </c>
      <c r="B12" s="13">
        <v>68.849999999999994</v>
      </c>
      <c r="C12" s="17">
        <v>44652</v>
      </c>
      <c r="D12" s="15">
        <v>44652</v>
      </c>
      <c r="E12" s="14">
        <v>44687</v>
      </c>
      <c r="F12" s="6">
        <f t="shared" si="0"/>
        <v>35</v>
      </c>
      <c r="G12" s="7">
        <f t="shared" si="1"/>
        <v>2409.75</v>
      </c>
      <c r="H12" s="1"/>
    </row>
    <row r="13" spans="1:9" x14ac:dyDescent="0.35">
      <c r="A13" s="8" t="s">
        <v>19</v>
      </c>
      <c r="B13" s="13">
        <v>15013</v>
      </c>
      <c r="C13" s="17">
        <v>44620</v>
      </c>
      <c r="D13" s="15">
        <v>44648</v>
      </c>
      <c r="E13" s="14">
        <v>44690</v>
      </c>
      <c r="F13" s="6">
        <f t="shared" si="0"/>
        <v>42</v>
      </c>
      <c r="G13" s="7">
        <f t="shared" si="1"/>
        <v>630546</v>
      </c>
      <c r="H13" s="1"/>
    </row>
    <row r="14" spans="1:9" x14ac:dyDescent="0.35">
      <c r="A14" s="8" t="s">
        <v>20</v>
      </c>
      <c r="B14" s="13">
        <v>20000</v>
      </c>
      <c r="C14" s="17">
        <v>44620</v>
      </c>
      <c r="D14" s="15">
        <v>44620</v>
      </c>
      <c r="E14" s="14">
        <v>44690</v>
      </c>
      <c r="F14" s="6">
        <f t="shared" si="0"/>
        <v>70</v>
      </c>
      <c r="G14" s="7">
        <f t="shared" si="1"/>
        <v>1400000</v>
      </c>
      <c r="H14" s="1"/>
    </row>
    <row r="15" spans="1:9" x14ac:dyDescent="0.35">
      <c r="A15" s="8" t="s">
        <v>21</v>
      </c>
      <c r="B15" s="13">
        <v>2040</v>
      </c>
      <c r="C15" s="17">
        <v>44616</v>
      </c>
      <c r="D15" s="15">
        <v>44616</v>
      </c>
      <c r="E15" s="14">
        <v>44690</v>
      </c>
      <c r="F15" s="6">
        <f t="shared" si="0"/>
        <v>74</v>
      </c>
      <c r="G15" s="7">
        <f t="shared" si="1"/>
        <v>150960</v>
      </c>
      <c r="H15" s="1"/>
    </row>
    <row r="16" spans="1:9" x14ac:dyDescent="0.35">
      <c r="A16" s="8" t="s">
        <v>22</v>
      </c>
      <c r="B16" s="13">
        <v>16393.14</v>
      </c>
      <c r="C16" s="17">
        <v>44614</v>
      </c>
      <c r="D16" s="15">
        <v>44642</v>
      </c>
      <c r="E16" s="14">
        <v>44690</v>
      </c>
      <c r="F16" s="6">
        <f t="shared" si="0"/>
        <v>48</v>
      </c>
      <c r="G16" s="7">
        <f t="shared" si="1"/>
        <v>786870.72</v>
      </c>
      <c r="H16" s="1"/>
    </row>
    <row r="17" spans="1:8" x14ac:dyDescent="0.35">
      <c r="A17" s="8" t="s">
        <v>23</v>
      </c>
      <c r="B17" s="13">
        <v>9000</v>
      </c>
      <c r="C17" s="17">
        <v>44651</v>
      </c>
      <c r="D17" s="15">
        <v>44661</v>
      </c>
      <c r="E17" s="14">
        <v>44690</v>
      </c>
      <c r="F17" s="6">
        <f t="shared" si="0"/>
        <v>29</v>
      </c>
      <c r="G17" s="7">
        <f t="shared" si="1"/>
        <v>261000</v>
      </c>
      <c r="H17" s="1"/>
    </row>
    <row r="18" spans="1:8" x14ac:dyDescent="0.35">
      <c r="A18" s="8" t="s">
        <v>23</v>
      </c>
      <c r="B18" s="13">
        <v>14303.17</v>
      </c>
      <c r="C18" s="17">
        <v>44651</v>
      </c>
      <c r="D18" s="15">
        <v>44661</v>
      </c>
      <c r="E18" s="14">
        <v>44690</v>
      </c>
      <c r="F18" s="6">
        <f t="shared" si="0"/>
        <v>29</v>
      </c>
      <c r="G18" s="7">
        <f t="shared" si="1"/>
        <v>414791.93</v>
      </c>
      <c r="H18" s="1"/>
    </row>
    <row r="19" spans="1:8" x14ac:dyDescent="0.35">
      <c r="A19" s="8" t="s">
        <v>24</v>
      </c>
      <c r="B19" s="13">
        <v>342</v>
      </c>
      <c r="C19" s="17">
        <v>44656</v>
      </c>
      <c r="D19" s="15">
        <v>44656</v>
      </c>
      <c r="E19" s="14">
        <v>44690</v>
      </c>
      <c r="F19" s="6">
        <f t="shared" si="0"/>
        <v>34</v>
      </c>
      <c r="G19" s="7">
        <f t="shared" si="1"/>
        <v>11628</v>
      </c>
      <c r="H19" s="1"/>
    </row>
    <row r="20" spans="1:8" x14ac:dyDescent="0.35">
      <c r="A20" s="8" t="s">
        <v>25</v>
      </c>
      <c r="B20" s="13">
        <v>935.2</v>
      </c>
      <c r="C20" s="17">
        <v>44652</v>
      </c>
      <c r="D20" s="15">
        <v>44652</v>
      </c>
      <c r="E20" s="14">
        <v>44690</v>
      </c>
      <c r="F20" s="6">
        <f t="shared" si="0"/>
        <v>38</v>
      </c>
      <c r="G20" s="7">
        <f t="shared" si="1"/>
        <v>35537.599999999999</v>
      </c>
      <c r="H20" s="1"/>
    </row>
    <row r="21" spans="1:8" x14ac:dyDescent="0.35">
      <c r="A21" s="8" t="s">
        <v>26</v>
      </c>
      <c r="B21" s="13">
        <v>80</v>
      </c>
      <c r="C21" s="17">
        <v>44608</v>
      </c>
      <c r="D21" s="15">
        <v>44608</v>
      </c>
      <c r="E21" s="14">
        <v>44691</v>
      </c>
      <c r="F21" s="6">
        <f t="shared" si="0"/>
        <v>83</v>
      </c>
      <c r="G21" s="7">
        <f t="shared" si="1"/>
        <v>6640</v>
      </c>
      <c r="H21" s="1"/>
    </row>
    <row r="22" spans="1:8" x14ac:dyDescent="0.35">
      <c r="A22" s="8" t="s">
        <v>27</v>
      </c>
      <c r="B22" s="13">
        <v>570</v>
      </c>
      <c r="C22" s="17">
        <v>44620</v>
      </c>
      <c r="D22" s="15">
        <v>44712</v>
      </c>
      <c r="E22" s="14">
        <v>44691</v>
      </c>
      <c r="F22" s="6">
        <f t="shared" si="0"/>
        <v>-21</v>
      </c>
      <c r="G22" s="7">
        <f t="shared" si="1"/>
        <v>-11970</v>
      </c>
      <c r="H22" s="1"/>
    </row>
    <row r="23" spans="1:8" x14ac:dyDescent="0.35">
      <c r="A23" s="8" t="s">
        <v>28</v>
      </c>
      <c r="B23" s="13">
        <v>14237.44</v>
      </c>
      <c r="C23" s="17">
        <v>44665</v>
      </c>
      <c r="D23" s="15">
        <v>44665</v>
      </c>
      <c r="E23" s="14">
        <v>44691</v>
      </c>
      <c r="F23" s="6">
        <f t="shared" si="0"/>
        <v>26</v>
      </c>
      <c r="G23" s="7">
        <f t="shared" si="1"/>
        <v>370173.44</v>
      </c>
      <c r="H23" s="1"/>
    </row>
    <row r="24" spans="1:8" x14ac:dyDescent="0.35">
      <c r="A24" s="8" t="s">
        <v>29</v>
      </c>
      <c r="B24" s="13">
        <v>290.37</v>
      </c>
      <c r="C24" s="17">
        <v>44692</v>
      </c>
      <c r="D24" s="15">
        <v>44692</v>
      </c>
      <c r="E24" s="14">
        <v>44691</v>
      </c>
      <c r="F24" s="6">
        <f t="shared" si="0"/>
        <v>-1</v>
      </c>
      <c r="G24" s="7">
        <f t="shared" si="1"/>
        <v>-290.37</v>
      </c>
      <c r="H24" s="1"/>
    </row>
    <row r="25" spans="1:8" x14ac:dyDescent="0.35">
      <c r="A25" s="8" t="s">
        <v>30</v>
      </c>
      <c r="B25" s="13">
        <v>318</v>
      </c>
      <c r="C25" s="17">
        <v>44658</v>
      </c>
      <c r="D25" s="15">
        <v>44688</v>
      </c>
      <c r="E25" s="14">
        <v>44699</v>
      </c>
      <c r="F25" s="6">
        <f t="shared" si="0"/>
        <v>11</v>
      </c>
      <c r="G25" s="7">
        <f t="shared" si="1"/>
        <v>3498</v>
      </c>
      <c r="H25" s="1"/>
    </row>
    <row r="26" spans="1:8" x14ac:dyDescent="0.35">
      <c r="A26" s="8" t="s">
        <v>13</v>
      </c>
      <c r="B26" s="13">
        <v>40.01</v>
      </c>
      <c r="C26" s="17">
        <v>44690</v>
      </c>
      <c r="D26" s="15">
        <v>44690</v>
      </c>
      <c r="E26" s="14">
        <v>44707</v>
      </c>
      <c r="F26" s="6">
        <f t="shared" si="0"/>
        <v>17</v>
      </c>
      <c r="G26" s="7">
        <f t="shared" si="1"/>
        <v>680.17</v>
      </c>
      <c r="H26" s="1"/>
    </row>
    <row r="27" spans="1:8" x14ac:dyDescent="0.35">
      <c r="A27" s="8" t="s">
        <v>31</v>
      </c>
      <c r="B27" s="13">
        <v>4000</v>
      </c>
      <c r="C27" s="17">
        <v>44650</v>
      </c>
      <c r="D27" s="15">
        <v>44681</v>
      </c>
      <c r="E27" s="14">
        <v>44707</v>
      </c>
      <c r="F27" s="6">
        <f t="shared" si="0"/>
        <v>26</v>
      </c>
      <c r="G27" s="7">
        <f t="shared" si="1"/>
        <v>104000</v>
      </c>
      <c r="H27" s="1"/>
    </row>
    <row r="28" spans="1:8" ht="15" customHeight="1" x14ac:dyDescent="0.35">
      <c r="A28" s="8" t="s">
        <v>32</v>
      </c>
      <c r="B28" s="13">
        <v>959</v>
      </c>
      <c r="C28" s="17" t="s">
        <v>49</v>
      </c>
      <c r="D28" s="15">
        <v>44704</v>
      </c>
      <c r="E28" s="14">
        <v>44712</v>
      </c>
      <c r="F28" s="6">
        <f t="shared" si="0"/>
        <v>8</v>
      </c>
      <c r="G28" s="7">
        <f t="shared" si="1"/>
        <v>7672</v>
      </c>
      <c r="H28" s="1"/>
    </row>
    <row r="29" spans="1:8" x14ac:dyDescent="0.35">
      <c r="A29" s="8" t="s">
        <v>33</v>
      </c>
      <c r="B29" s="13">
        <v>30007.5</v>
      </c>
      <c r="C29" s="17">
        <v>44651</v>
      </c>
      <c r="D29" s="15">
        <v>44711</v>
      </c>
      <c r="E29" s="14">
        <v>44720</v>
      </c>
      <c r="F29" s="6">
        <f t="shared" si="0"/>
        <v>9</v>
      </c>
      <c r="G29" s="7">
        <f t="shared" si="1"/>
        <v>270067.5</v>
      </c>
      <c r="H29" s="1"/>
    </row>
    <row r="30" spans="1:8" x14ac:dyDescent="0.35">
      <c r="A30" s="8" t="s">
        <v>34</v>
      </c>
      <c r="B30" s="13">
        <v>4000</v>
      </c>
      <c r="C30" s="17">
        <v>44645</v>
      </c>
      <c r="D30" s="15">
        <v>44681</v>
      </c>
      <c r="E30" s="14">
        <v>44720</v>
      </c>
      <c r="F30" s="6">
        <f t="shared" si="0"/>
        <v>39</v>
      </c>
      <c r="G30" s="7">
        <f t="shared" si="1"/>
        <v>156000</v>
      </c>
      <c r="H30" s="1"/>
    </row>
    <row r="31" spans="1:8" x14ac:dyDescent="0.35">
      <c r="A31" s="8" t="s">
        <v>35</v>
      </c>
      <c r="B31" s="13">
        <v>680</v>
      </c>
      <c r="C31" s="17">
        <v>44700</v>
      </c>
      <c r="D31" s="15">
        <v>44700</v>
      </c>
      <c r="E31" s="14">
        <v>44720</v>
      </c>
      <c r="F31" s="6">
        <f>+E31-D31</f>
        <v>20</v>
      </c>
      <c r="G31" s="7">
        <f t="shared" si="1"/>
        <v>13600</v>
      </c>
      <c r="H31" s="1"/>
    </row>
    <row r="32" spans="1:8" x14ac:dyDescent="0.35">
      <c r="A32" s="8" t="s">
        <v>36</v>
      </c>
      <c r="B32" s="13">
        <v>824.74</v>
      </c>
      <c r="C32" s="17">
        <v>44678</v>
      </c>
      <c r="D32" s="15">
        <v>44712</v>
      </c>
      <c r="E32" s="14">
        <v>44720</v>
      </c>
      <c r="F32" s="6">
        <f t="shared" si="0"/>
        <v>8</v>
      </c>
      <c r="G32" s="7">
        <f t="shared" si="1"/>
        <v>6597.92</v>
      </c>
      <c r="H32" s="1"/>
    </row>
    <row r="33" spans="1:8" x14ac:dyDescent="0.35">
      <c r="A33" s="8" t="s">
        <v>37</v>
      </c>
      <c r="B33" s="13">
        <v>10725</v>
      </c>
      <c r="C33" s="17">
        <v>44690</v>
      </c>
      <c r="D33" s="15">
        <v>44690</v>
      </c>
      <c r="E33" s="14">
        <v>44720</v>
      </c>
      <c r="F33" s="6">
        <f t="shared" si="0"/>
        <v>30</v>
      </c>
      <c r="G33" s="7">
        <f t="shared" si="1"/>
        <v>321750</v>
      </c>
      <c r="H33" s="1"/>
    </row>
    <row r="34" spans="1:8" x14ac:dyDescent="0.35">
      <c r="A34" s="8" t="s">
        <v>38</v>
      </c>
      <c r="B34" s="13">
        <v>7600</v>
      </c>
      <c r="C34" s="17">
        <v>44630</v>
      </c>
      <c r="D34" s="15">
        <v>44662</v>
      </c>
      <c r="E34" s="14">
        <v>44721</v>
      </c>
      <c r="F34" s="6">
        <f t="shared" si="0"/>
        <v>59</v>
      </c>
      <c r="G34" s="7">
        <f t="shared" si="1"/>
        <v>448400</v>
      </c>
      <c r="H34" s="1"/>
    </row>
    <row r="35" spans="1:8" x14ac:dyDescent="0.35">
      <c r="A35" s="8" t="s">
        <v>39</v>
      </c>
      <c r="B35" s="13">
        <v>1200</v>
      </c>
      <c r="C35" s="17">
        <v>44511</v>
      </c>
      <c r="D35" s="15">
        <v>44526</v>
      </c>
      <c r="E35" s="14">
        <v>44721</v>
      </c>
      <c r="F35" s="6">
        <f t="shared" si="0"/>
        <v>195</v>
      </c>
      <c r="G35" s="7">
        <f t="shared" si="1"/>
        <v>234000</v>
      </c>
      <c r="H35" s="1"/>
    </row>
    <row r="36" spans="1:8" x14ac:dyDescent="0.35">
      <c r="A36" s="8" t="s">
        <v>40</v>
      </c>
      <c r="B36" s="13">
        <v>10800</v>
      </c>
      <c r="C36" s="17">
        <v>44705</v>
      </c>
      <c r="D36" s="15">
        <v>44705</v>
      </c>
      <c r="E36" s="14">
        <v>44721</v>
      </c>
      <c r="F36" s="6">
        <f t="shared" si="0"/>
        <v>16</v>
      </c>
      <c r="G36" s="7">
        <f t="shared" si="1"/>
        <v>172800</v>
      </c>
      <c r="H36" s="1"/>
    </row>
    <row r="37" spans="1:8" x14ac:dyDescent="0.35">
      <c r="A37" s="8" t="s">
        <v>41</v>
      </c>
      <c r="B37" s="13">
        <v>100</v>
      </c>
      <c r="C37" s="17">
        <v>44488</v>
      </c>
      <c r="D37" s="15">
        <v>44488</v>
      </c>
      <c r="E37" s="14">
        <v>44725</v>
      </c>
      <c r="F37" s="6">
        <f t="shared" si="0"/>
        <v>237</v>
      </c>
      <c r="G37" s="7">
        <f t="shared" si="1"/>
        <v>23700</v>
      </c>
      <c r="H37" s="1"/>
    </row>
    <row r="38" spans="1:8" x14ac:dyDescent="0.35">
      <c r="A38" s="8" t="s">
        <v>42</v>
      </c>
      <c r="B38" s="13">
        <v>452</v>
      </c>
      <c r="C38" s="17">
        <v>44713</v>
      </c>
      <c r="D38" s="15">
        <v>44713</v>
      </c>
      <c r="E38" s="14">
        <v>44726</v>
      </c>
      <c r="F38" s="6">
        <f t="shared" si="0"/>
        <v>13</v>
      </c>
      <c r="G38" s="7">
        <f t="shared" si="1"/>
        <v>5876</v>
      </c>
      <c r="H38" s="1"/>
    </row>
    <row r="39" spans="1:8" x14ac:dyDescent="0.35">
      <c r="A39" s="8" t="s">
        <v>43</v>
      </c>
      <c r="B39" s="13">
        <v>4000</v>
      </c>
      <c r="C39" s="17">
        <v>44721</v>
      </c>
      <c r="D39" s="15">
        <v>44721</v>
      </c>
      <c r="E39" s="14">
        <v>44726</v>
      </c>
      <c r="F39" s="6">
        <f t="shared" si="0"/>
        <v>5</v>
      </c>
      <c r="G39" s="7">
        <f t="shared" si="1"/>
        <v>20000</v>
      </c>
      <c r="H39" s="1"/>
    </row>
    <row r="40" spans="1:8" x14ac:dyDescent="0.35">
      <c r="A40" s="8" t="s">
        <v>44</v>
      </c>
      <c r="B40" s="13">
        <v>10000</v>
      </c>
      <c r="C40" s="17">
        <v>44722</v>
      </c>
      <c r="D40" s="15">
        <v>44722</v>
      </c>
      <c r="E40" s="14">
        <v>44726</v>
      </c>
      <c r="F40" s="6">
        <f t="shared" si="0"/>
        <v>4</v>
      </c>
      <c r="G40" s="7">
        <f t="shared" si="1"/>
        <v>40000</v>
      </c>
      <c r="H40" s="1"/>
    </row>
    <row r="41" spans="1:8" x14ac:dyDescent="0.35">
      <c r="A41" s="8" t="s">
        <v>45</v>
      </c>
      <c r="B41" s="13">
        <v>850</v>
      </c>
      <c r="C41" s="17">
        <v>44550</v>
      </c>
      <c r="D41" s="15">
        <v>44579</v>
      </c>
      <c r="E41" s="14">
        <v>44726</v>
      </c>
      <c r="F41" s="6">
        <f t="shared" si="0"/>
        <v>147</v>
      </c>
      <c r="G41" s="7">
        <f t="shared" si="1"/>
        <v>124950</v>
      </c>
      <c r="H41" s="1"/>
    </row>
    <row r="42" spans="1:8" x14ac:dyDescent="0.35">
      <c r="A42" s="8" t="s">
        <v>46</v>
      </c>
      <c r="B42" s="13">
        <v>2949.89</v>
      </c>
      <c r="C42" s="17">
        <v>44726</v>
      </c>
      <c r="D42" s="15">
        <v>44726</v>
      </c>
      <c r="E42" s="14">
        <v>44728</v>
      </c>
      <c r="F42" s="6">
        <f t="shared" si="0"/>
        <v>2</v>
      </c>
      <c r="G42" s="7">
        <f t="shared" si="1"/>
        <v>5899.78</v>
      </c>
      <c r="H42" s="1"/>
    </row>
    <row r="43" spans="1:8" x14ac:dyDescent="0.35">
      <c r="A43" s="8" t="s">
        <v>47</v>
      </c>
      <c r="B43" s="13">
        <v>1959.46</v>
      </c>
      <c r="C43" s="17">
        <v>44729</v>
      </c>
      <c r="D43" s="15">
        <v>44729</v>
      </c>
      <c r="E43" s="14">
        <v>44728</v>
      </c>
      <c r="F43" s="6">
        <f t="shared" si="0"/>
        <v>-1</v>
      </c>
      <c r="G43" s="7">
        <f t="shared" si="1"/>
        <v>-1959.46</v>
      </c>
      <c r="H43" s="1"/>
    </row>
    <row r="44" spans="1:8" x14ac:dyDescent="0.35">
      <c r="A44" s="8"/>
      <c r="B44" s="9"/>
      <c r="C44" s="10"/>
      <c r="D44" s="10"/>
      <c r="E44" s="10"/>
      <c r="F44" s="6"/>
      <c r="G44" s="7"/>
      <c r="H44" s="1"/>
    </row>
    <row r="45" spans="1:8" x14ac:dyDescent="0.35">
      <c r="A45" s="8"/>
      <c r="B45" s="9">
        <f>SUM(B3:B44)</f>
        <v>194231.04999999996</v>
      </c>
      <c r="C45" s="10"/>
      <c r="D45" s="10"/>
      <c r="E45" s="10"/>
      <c r="F45" s="6">
        <f>SUM(F3:F44)</f>
        <v>1555</v>
      </c>
      <c r="G45" s="7">
        <f>SUM(G3:G44)</f>
        <v>6165722.7000000002</v>
      </c>
      <c r="H45" s="1"/>
    </row>
    <row r="46" spans="1:8" x14ac:dyDescent="0.35">
      <c r="A46" s="8"/>
      <c r="B46" s="9"/>
      <c r="C46" s="10"/>
      <c r="D46" s="10"/>
      <c r="E46" s="10"/>
      <c r="F46" s="6"/>
      <c r="G46" s="7"/>
      <c r="H46" s="1"/>
    </row>
    <row r="47" spans="1:8" x14ac:dyDescent="0.35">
      <c r="A47" s="12" t="s">
        <v>51</v>
      </c>
      <c r="B47" s="9"/>
      <c r="C47" s="10"/>
      <c r="D47" s="10"/>
      <c r="E47" s="10"/>
      <c r="F47" s="6"/>
      <c r="G47" s="18">
        <f>+G45/B45</f>
        <v>31.744269003333923</v>
      </c>
      <c r="H47" s="1"/>
    </row>
    <row r="48" spans="1:8" x14ac:dyDescent="0.35">
      <c r="A48" s="8"/>
      <c r="B48" s="9"/>
      <c r="C48" s="10"/>
      <c r="D48" s="10"/>
      <c r="E48" s="10"/>
      <c r="F48" s="6"/>
      <c r="G48" s="7"/>
      <c r="H48" s="1"/>
    </row>
    <row r="49" spans="1:9" ht="18.5" x14ac:dyDescent="0.45">
      <c r="A49" s="23" t="s">
        <v>50</v>
      </c>
      <c r="B49" s="24"/>
      <c r="C49" s="24"/>
      <c r="D49" s="24"/>
      <c r="E49" s="24"/>
      <c r="F49" s="24"/>
      <c r="G49" s="24"/>
      <c r="H49" s="1"/>
    </row>
    <row r="50" spans="1:9" x14ac:dyDescent="0.35">
      <c r="A50" s="8"/>
      <c r="B50" s="9"/>
      <c r="C50" s="10"/>
      <c r="D50" s="10"/>
      <c r="E50" s="10"/>
      <c r="F50" s="6"/>
      <c r="G50" s="7"/>
      <c r="H50" s="1"/>
    </row>
    <row r="51" spans="1:9" s="3" customFormat="1" ht="29" x14ac:dyDescent="0.35">
      <c r="A51" s="16" t="s">
        <v>0</v>
      </c>
      <c r="B51" s="16" t="s">
        <v>1</v>
      </c>
      <c r="C51" s="16" t="s">
        <v>2</v>
      </c>
      <c r="D51" s="16" t="s">
        <v>3</v>
      </c>
      <c r="E51" s="16" t="s">
        <v>4</v>
      </c>
      <c r="F51" s="16" t="s">
        <v>5</v>
      </c>
      <c r="G51" s="16" t="s">
        <v>7</v>
      </c>
      <c r="H51" s="2"/>
      <c r="I51" s="2"/>
    </row>
    <row r="52" spans="1:9" x14ac:dyDescent="0.35">
      <c r="A52" s="8" t="s">
        <v>52</v>
      </c>
      <c r="B52" s="13">
        <v>78</v>
      </c>
      <c r="C52" s="19"/>
      <c r="D52" s="19"/>
      <c r="E52" s="14">
        <v>44743</v>
      </c>
      <c r="F52" s="6">
        <f t="shared" ref="F52:F54" si="2">+E52-D52</f>
        <v>44743</v>
      </c>
      <c r="G52" s="7">
        <f t="shared" ref="G52:G54" si="3">+F52*B52</f>
        <v>3489954</v>
      </c>
      <c r="H52" s="1"/>
    </row>
    <row r="53" spans="1:9" x14ac:dyDescent="0.35">
      <c r="A53" s="8" t="s">
        <v>53</v>
      </c>
      <c r="B53" s="13">
        <v>3002</v>
      </c>
      <c r="C53" s="19">
        <v>44741</v>
      </c>
      <c r="D53" s="19">
        <v>44741</v>
      </c>
      <c r="E53" s="14">
        <v>44743</v>
      </c>
      <c r="F53" s="6">
        <f t="shared" si="2"/>
        <v>2</v>
      </c>
      <c r="G53" s="7">
        <f t="shared" si="3"/>
        <v>6004</v>
      </c>
      <c r="H53" s="1"/>
    </row>
    <row r="54" spans="1:9" x14ac:dyDescent="0.35">
      <c r="A54" s="8" t="s">
        <v>54</v>
      </c>
      <c r="B54" s="13">
        <v>983</v>
      </c>
      <c r="C54" s="19">
        <v>44725</v>
      </c>
      <c r="D54" s="19">
        <v>44755</v>
      </c>
      <c r="E54" s="14">
        <v>44743</v>
      </c>
      <c r="F54" s="6">
        <f t="shared" si="2"/>
        <v>-12</v>
      </c>
      <c r="G54" s="7">
        <f t="shared" si="3"/>
        <v>-11796</v>
      </c>
      <c r="H54" s="1"/>
    </row>
    <row r="55" spans="1:9" x14ac:dyDescent="0.35">
      <c r="A55" s="8" t="s">
        <v>55</v>
      </c>
      <c r="B55" s="13">
        <v>80000</v>
      </c>
      <c r="C55" s="19">
        <v>44736</v>
      </c>
      <c r="D55" s="19">
        <v>44766</v>
      </c>
      <c r="E55" s="14">
        <v>44743</v>
      </c>
      <c r="F55" s="6">
        <f t="shared" ref="F55:F92" si="4">+E55-D55</f>
        <v>-23</v>
      </c>
      <c r="G55" s="7">
        <f t="shared" ref="G55:G92" si="5">+F55*B55</f>
        <v>-1840000</v>
      </c>
      <c r="H55" s="1"/>
    </row>
    <row r="56" spans="1:9" x14ac:dyDescent="0.35">
      <c r="A56" s="8" t="s">
        <v>56</v>
      </c>
      <c r="B56" s="13">
        <v>52000</v>
      </c>
      <c r="C56" s="19">
        <v>44734</v>
      </c>
      <c r="D56" s="19">
        <v>44734</v>
      </c>
      <c r="E56" s="14">
        <v>44743</v>
      </c>
      <c r="F56" s="6">
        <f t="shared" si="4"/>
        <v>9</v>
      </c>
      <c r="G56" s="7">
        <f t="shared" si="5"/>
        <v>468000</v>
      </c>
      <c r="H56" s="1"/>
    </row>
    <row r="57" spans="1:9" x14ac:dyDescent="0.35">
      <c r="A57" s="8" t="s">
        <v>18</v>
      </c>
      <c r="B57" s="13">
        <v>103.28</v>
      </c>
      <c r="C57" s="19">
        <v>44712</v>
      </c>
      <c r="D57" s="19">
        <v>44712</v>
      </c>
      <c r="E57" s="14">
        <v>44754</v>
      </c>
      <c r="F57" s="6">
        <f t="shared" si="4"/>
        <v>42</v>
      </c>
      <c r="G57" s="7">
        <f t="shared" si="5"/>
        <v>4337.76</v>
      </c>
      <c r="H57" s="1"/>
    </row>
    <row r="58" spans="1:9" x14ac:dyDescent="0.35">
      <c r="A58" s="8" t="s">
        <v>36</v>
      </c>
      <c r="B58" s="13">
        <v>1378.58</v>
      </c>
      <c r="C58" s="19">
        <v>44691</v>
      </c>
      <c r="D58" s="19">
        <v>44742</v>
      </c>
      <c r="E58" s="14">
        <v>44754</v>
      </c>
      <c r="F58" s="6">
        <f t="shared" si="4"/>
        <v>12</v>
      </c>
      <c r="G58" s="7">
        <f t="shared" si="5"/>
        <v>16542.96</v>
      </c>
      <c r="H58" s="1"/>
    </row>
    <row r="59" spans="1:9" x14ac:dyDescent="0.35">
      <c r="A59" s="8" t="s">
        <v>57</v>
      </c>
      <c r="B59" s="13">
        <v>214.5</v>
      </c>
      <c r="C59" s="19">
        <v>44700</v>
      </c>
      <c r="D59" s="19">
        <v>44761</v>
      </c>
      <c r="E59" s="14">
        <v>44754</v>
      </c>
      <c r="F59" s="6">
        <f t="shared" si="4"/>
        <v>-7</v>
      </c>
      <c r="G59" s="7">
        <f t="shared" si="5"/>
        <v>-1501.5</v>
      </c>
      <c r="H59" s="1"/>
    </row>
    <row r="60" spans="1:9" x14ac:dyDescent="0.35">
      <c r="A60" s="8" t="s">
        <v>58</v>
      </c>
      <c r="B60" s="13">
        <v>3800</v>
      </c>
      <c r="C60" s="19">
        <v>44770</v>
      </c>
      <c r="D60" s="19">
        <v>44770</v>
      </c>
      <c r="E60" s="14">
        <v>44754</v>
      </c>
      <c r="F60" s="6">
        <f t="shared" si="4"/>
        <v>-16</v>
      </c>
      <c r="G60" s="7">
        <f t="shared" si="5"/>
        <v>-60800</v>
      </c>
      <c r="H60" s="1"/>
    </row>
    <row r="61" spans="1:9" x14ac:dyDescent="0.35">
      <c r="A61" s="8" t="s">
        <v>8</v>
      </c>
      <c r="B61" s="13">
        <v>301.5</v>
      </c>
      <c r="C61" s="19">
        <v>44704</v>
      </c>
      <c r="D61" s="19">
        <v>44734</v>
      </c>
      <c r="E61" s="14">
        <v>44755</v>
      </c>
      <c r="F61" s="6">
        <f t="shared" si="4"/>
        <v>21</v>
      </c>
      <c r="G61" s="7">
        <f t="shared" si="5"/>
        <v>6331.5</v>
      </c>
      <c r="H61" s="1"/>
    </row>
    <row r="62" spans="1:9" x14ac:dyDescent="0.35">
      <c r="A62" s="8" t="s">
        <v>59</v>
      </c>
      <c r="B62" s="13">
        <v>2400</v>
      </c>
      <c r="C62" s="19">
        <v>44749</v>
      </c>
      <c r="D62" s="19">
        <v>44749</v>
      </c>
      <c r="E62" s="14">
        <v>44756</v>
      </c>
      <c r="F62" s="6">
        <f t="shared" si="4"/>
        <v>7</v>
      </c>
      <c r="G62" s="7">
        <f t="shared" si="5"/>
        <v>16800</v>
      </c>
      <c r="H62" s="1"/>
    </row>
    <row r="63" spans="1:9" x14ac:dyDescent="0.35">
      <c r="A63" s="8" t="s">
        <v>60</v>
      </c>
      <c r="B63" s="13">
        <v>15000</v>
      </c>
      <c r="C63" s="19">
        <v>44651</v>
      </c>
      <c r="D63" s="19">
        <v>44681</v>
      </c>
      <c r="E63" s="14">
        <v>44756</v>
      </c>
      <c r="F63" s="6">
        <f t="shared" si="4"/>
        <v>75</v>
      </c>
      <c r="G63" s="7">
        <f t="shared" si="5"/>
        <v>1125000</v>
      </c>
      <c r="H63" s="1"/>
    </row>
    <row r="64" spans="1:9" x14ac:dyDescent="0.35">
      <c r="A64" s="8" t="s">
        <v>61</v>
      </c>
      <c r="B64" s="13">
        <v>264</v>
      </c>
      <c r="C64" s="19">
        <v>44509</v>
      </c>
      <c r="D64" s="19">
        <v>44509</v>
      </c>
      <c r="E64" s="14">
        <v>44757</v>
      </c>
      <c r="F64" s="6">
        <f t="shared" si="4"/>
        <v>248</v>
      </c>
      <c r="G64" s="7">
        <f t="shared" si="5"/>
        <v>65472</v>
      </c>
      <c r="H64" s="1"/>
    </row>
    <row r="65" spans="1:8" x14ac:dyDescent="0.35">
      <c r="A65" s="8" t="s">
        <v>62</v>
      </c>
      <c r="B65" s="13">
        <v>1469.82</v>
      </c>
      <c r="C65" s="19">
        <v>44771</v>
      </c>
      <c r="D65" s="19">
        <v>44771</v>
      </c>
      <c r="E65" s="14">
        <v>44761</v>
      </c>
      <c r="F65" s="6">
        <f t="shared" si="4"/>
        <v>-10</v>
      </c>
      <c r="G65" s="7">
        <f t="shared" si="5"/>
        <v>-14698.199999999999</v>
      </c>
      <c r="H65" s="1"/>
    </row>
    <row r="66" spans="1:8" x14ac:dyDescent="0.35">
      <c r="A66" s="8" t="s">
        <v>29</v>
      </c>
      <c r="B66" s="13">
        <v>290.37</v>
      </c>
      <c r="C66" s="19">
        <v>44775</v>
      </c>
      <c r="D66" s="19">
        <v>44775</v>
      </c>
      <c r="E66" s="14">
        <v>44774</v>
      </c>
      <c r="F66" s="6">
        <f t="shared" si="4"/>
        <v>-1</v>
      </c>
      <c r="G66" s="7">
        <f t="shared" si="5"/>
        <v>-290.37</v>
      </c>
      <c r="H66" s="1"/>
    </row>
    <row r="67" spans="1:8" x14ac:dyDescent="0.35">
      <c r="A67" s="8" t="s">
        <v>36</v>
      </c>
      <c r="B67" s="13">
        <v>463.54</v>
      </c>
      <c r="C67" s="19">
        <v>44722</v>
      </c>
      <c r="D67" s="19">
        <v>44773</v>
      </c>
      <c r="E67" s="14">
        <v>44774</v>
      </c>
      <c r="F67" s="6">
        <f t="shared" si="4"/>
        <v>1</v>
      </c>
      <c r="G67" s="7">
        <f t="shared" si="5"/>
        <v>463.54</v>
      </c>
      <c r="H67" s="1"/>
    </row>
    <row r="68" spans="1:8" x14ac:dyDescent="0.35">
      <c r="A68" s="8" t="s">
        <v>63</v>
      </c>
      <c r="B68" s="13">
        <v>1000</v>
      </c>
      <c r="C68" s="19">
        <v>44733</v>
      </c>
      <c r="D68" s="19">
        <v>44773</v>
      </c>
      <c r="E68" s="14">
        <v>44774</v>
      </c>
      <c r="F68" s="6">
        <f t="shared" si="4"/>
        <v>1</v>
      </c>
      <c r="G68" s="22">
        <f t="shared" si="5"/>
        <v>1000</v>
      </c>
      <c r="H68" s="1"/>
    </row>
    <row r="69" spans="1:8" x14ac:dyDescent="0.35">
      <c r="A69" s="8" t="s">
        <v>25</v>
      </c>
      <c r="B69" s="13">
        <v>935.2</v>
      </c>
      <c r="C69" s="19">
        <v>44734</v>
      </c>
      <c r="D69" s="19">
        <v>44764</v>
      </c>
      <c r="E69" s="14">
        <v>44774</v>
      </c>
      <c r="F69" s="6">
        <f t="shared" si="4"/>
        <v>10</v>
      </c>
      <c r="G69" s="7">
        <f t="shared" si="5"/>
        <v>9352</v>
      </c>
      <c r="H69" s="1"/>
    </row>
    <row r="70" spans="1:8" x14ac:dyDescent="0.35">
      <c r="A70" s="8" t="s">
        <v>26</v>
      </c>
      <c r="B70" s="13">
        <v>1600</v>
      </c>
      <c r="C70" s="19">
        <v>44699</v>
      </c>
      <c r="D70" s="19">
        <v>44730</v>
      </c>
      <c r="E70" s="14">
        <v>44778</v>
      </c>
      <c r="F70" s="6">
        <f t="shared" si="4"/>
        <v>48</v>
      </c>
      <c r="G70" s="7">
        <f t="shared" si="5"/>
        <v>76800</v>
      </c>
      <c r="H70" s="1"/>
    </row>
    <row r="71" spans="1:8" x14ac:dyDescent="0.35">
      <c r="A71" s="8" t="s">
        <v>30</v>
      </c>
      <c r="B71" s="13">
        <v>318</v>
      </c>
      <c r="C71" s="19">
        <v>44750</v>
      </c>
      <c r="D71" s="19">
        <v>44781</v>
      </c>
      <c r="E71" s="14">
        <v>44778</v>
      </c>
      <c r="F71" s="6">
        <f t="shared" si="4"/>
        <v>-3</v>
      </c>
      <c r="G71" s="7">
        <f t="shared" si="5"/>
        <v>-954</v>
      </c>
      <c r="H71" s="1"/>
    </row>
    <row r="72" spans="1:8" x14ac:dyDescent="0.35">
      <c r="A72" s="8" t="s">
        <v>64</v>
      </c>
      <c r="B72" s="13">
        <v>6058.5</v>
      </c>
      <c r="C72" s="19">
        <v>44718</v>
      </c>
      <c r="D72" s="19">
        <v>44742</v>
      </c>
      <c r="E72" s="14">
        <v>44803</v>
      </c>
      <c r="F72" s="6">
        <f t="shared" si="4"/>
        <v>61</v>
      </c>
      <c r="G72" s="7">
        <f t="shared" si="5"/>
        <v>369568.5</v>
      </c>
      <c r="H72" s="1"/>
    </row>
    <row r="73" spans="1:8" x14ac:dyDescent="0.35">
      <c r="A73" s="8" t="s">
        <v>36</v>
      </c>
      <c r="B73" s="13">
        <v>475.58</v>
      </c>
      <c r="C73" s="19">
        <v>44747</v>
      </c>
      <c r="D73" s="19">
        <v>44804</v>
      </c>
      <c r="E73" s="14">
        <v>44803</v>
      </c>
      <c r="F73" s="6">
        <f t="shared" si="4"/>
        <v>-1</v>
      </c>
      <c r="G73" s="7">
        <f t="shared" si="5"/>
        <v>-475.58</v>
      </c>
      <c r="H73" s="1"/>
    </row>
    <row r="74" spans="1:8" x14ac:dyDescent="0.35">
      <c r="A74" s="8" t="s">
        <v>65</v>
      </c>
      <c r="B74" s="13">
        <v>250</v>
      </c>
      <c r="C74" s="19">
        <v>44705</v>
      </c>
      <c r="D74" s="19">
        <v>44713</v>
      </c>
      <c r="E74" s="14">
        <v>44803</v>
      </c>
      <c r="F74" s="6">
        <f t="shared" si="4"/>
        <v>90</v>
      </c>
      <c r="G74" s="7">
        <f t="shared" si="5"/>
        <v>22500</v>
      </c>
      <c r="H74" s="1"/>
    </row>
    <row r="75" spans="1:8" x14ac:dyDescent="0.35">
      <c r="A75" s="8" t="s">
        <v>66</v>
      </c>
      <c r="B75" s="13">
        <v>7500</v>
      </c>
      <c r="C75" s="19">
        <v>44791</v>
      </c>
      <c r="D75" s="19">
        <v>44791</v>
      </c>
      <c r="E75" s="14">
        <v>44804</v>
      </c>
      <c r="F75" s="6">
        <f t="shared" si="4"/>
        <v>13</v>
      </c>
      <c r="G75" s="7">
        <f t="shared" si="5"/>
        <v>97500</v>
      </c>
      <c r="H75" s="1"/>
    </row>
    <row r="76" spans="1:8" x14ac:dyDescent="0.35">
      <c r="A76" s="8" t="s">
        <v>29</v>
      </c>
      <c r="B76" s="13">
        <v>290.37</v>
      </c>
      <c r="C76" s="19">
        <v>44809</v>
      </c>
      <c r="D76" s="19">
        <v>44809</v>
      </c>
      <c r="E76" s="14">
        <v>44806</v>
      </c>
      <c r="F76" s="6">
        <f t="shared" si="4"/>
        <v>-3</v>
      </c>
      <c r="G76" s="7">
        <f t="shared" si="5"/>
        <v>-871.11</v>
      </c>
      <c r="H76" s="1"/>
    </row>
    <row r="77" spans="1:8" x14ac:dyDescent="0.35">
      <c r="A77" s="8" t="s">
        <v>67</v>
      </c>
      <c r="B77" s="13">
        <v>39</v>
      </c>
      <c r="C77" s="19">
        <v>44809</v>
      </c>
      <c r="D77" s="19">
        <v>44809</v>
      </c>
      <c r="E77" s="14">
        <v>44806</v>
      </c>
      <c r="F77" s="6">
        <f t="shared" si="4"/>
        <v>-3</v>
      </c>
      <c r="G77" s="7">
        <f t="shared" si="5"/>
        <v>-117</v>
      </c>
      <c r="H77" s="1"/>
    </row>
    <row r="78" spans="1:8" x14ac:dyDescent="0.35">
      <c r="A78" s="8" t="s">
        <v>67</v>
      </c>
      <c r="B78" s="13">
        <v>72</v>
      </c>
      <c r="C78" s="19">
        <v>44809</v>
      </c>
      <c r="D78" s="19">
        <v>44809</v>
      </c>
      <c r="E78" s="14">
        <v>44806</v>
      </c>
      <c r="F78" s="6">
        <f t="shared" si="4"/>
        <v>-3</v>
      </c>
      <c r="G78" s="7">
        <f t="shared" si="5"/>
        <v>-216</v>
      </c>
      <c r="H78" s="1"/>
    </row>
    <row r="79" spans="1:8" x14ac:dyDescent="0.35">
      <c r="A79" s="8" t="s">
        <v>19</v>
      </c>
      <c r="B79" s="13">
        <v>14012.6</v>
      </c>
      <c r="C79" s="19">
        <v>44650</v>
      </c>
      <c r="D79" s="19">
        <v>44681</v>
      </c>
      <c r="E79" s="14">
        <v>44813</v>
      </c>
      <c r="F79" s="6">
        <f t="shared" si="4"/>
        <v>132</v>
      </c>
      <c r="G79" s="7">
        <f t="shared" si="5"/>
        <v>1849663.2</v>
      </c>
      <c r="H79" s="1"/>
    </row>
    <row r="80" spans="1:8" x14ac:dyDescent="0.35">
      <c r="A80" s="8" t="s">
        <v>68</v>
      </c>
      <c r="B80" s="13">
        <v>16013.4</v>
      </c>
      <c r="C80" s="19">
        <v>44652</v>
      </c>
      <c r="D80" s="19">
        <v>44682</v>
      </c>
      <c r="E80" s="14">
        <v>44813</v>
      </c>
      <c r="F80" s="6">
        <f t="shared" si="4"/>
        <v>131</v>
      </c>
      <c r="G80" s="7">
        <f t="shared" si="5"/>
        <v>2097755.4</v>
      </c>
      <c r="H80" s="1"/>
    </row>
    <row r="81" spans="1:8" x14ac:dyDescent="0.35">
      <c r="A81" s="8" t="s">
        <v>69</v>
      </c>
      <c r="B81" s="13">
        <v>1400</v>
      </c>
      <c r="C81" s="19">
        <v>44795</v>
      </c>
      <c r="D81" s="19">
        <v>44834</v>
      </c>
      <c r="E81" s="14">
        <v>44813</v>
      </c>
      <c r="F81" s="6">
        <f t="shared" si="4"/>
        <v>-21</v>
      </c>
      <c r="G81" s="7">
        <f t="shared" si="5"/>
        <v>-29400</v>
      </c>
      <c r="H81" s="1"/>
    </row>
    <row r="82" spans="1:8" x14ac:dyDescent="0.35">
      <c r="A82" s="8" t="s">
        <v>59</v>
      </c>
      <c r="B82" s="13">
        <v>5600</v>
      </c>
      <c r="C82" s="19">
        <v>44795</v>
      </c>
      <c r="D82" s="19">
        <v>44795</v>
      </c>
      <c r="E82" s="14">
        <v>44813</v>
      </c>
      <c r="F82" s="6">
        <f t="shared" si="4"/>
        <v>18</v>
      </c>
      <c r="G82" s="7">
        <f t="shared" si="5"/>
        <v>100800</v>
      </c>
      <c r="H82" s="1"/>
    </row>
    <row r="83" spans="1:8" x14ac:dyDescent="0.35">
      <c r="A83" s="8" t="s">
        <v>70</v>
      </c>
      <c r="B83" s="13">
        <v>452</v>
      </c>
      <c r="C83" s="19">
        <v>44769</v>
      </c>
      <c r="D83" s="19">
        <v>44769</v>
      </c>
      <c r="E83" s="14">
        <v>44813</v>
      </c>
      <c r="F83" s="6">
        <f t="shared" si="4"/>
        <v>44</v>
      </c>
      <c r="G83" s="7">
        <f t="shared" si="5"/>
        <v>19888</v>
      </c>
      <c r="H83" s="1"/>
    </row>
    <row r="84" spans="1:8" x14ac:dyDescent="0.35">
      <c r="A84" s="8" t="s">
        <v>71</v>
      </c>
      <c r="B84" s="13">
        <v>452</v>
      </c>
      <c r="C84" s="19">
        <v>44769</v>
      </c>
      <c r="D84" s="19">
        <v>44799</v>
      </c>
      <c r="E84" s="14">
        <v>44813</v>
      </c>
      <c r="F84" s="6">
        <f t="shared" si="4"/>
        <v>14</v>
      </c>
      <c r="G84" s="7">
        <f t="shared" si="5"/>
        <v>6328</v>
      </c>
      <c r="H84" s="1"/>
    </row>
    <row r="85" spans="1:8" x14ac:dyDescent="0.35">
      <c r="A85" s="8" t="s">
        <v>72</v>
      </c>
      <c r="B85" s="13">
        <v>2700</v>
      </c>
      <c r="C85" s="19">
        <v>44767</v>
      </c>
      <c r="D85" s="19">
        <v>44798</v>
      </c>
      <c r="E85" s="14">
        <v>44813</v>
      </c>
      <c r="F85" s="6">
        <f t="shared" si="4"/>
        <v>15</v>
      </c>
      <c r="G85" s="7">
        <f t="shared" si="5"/>
        <v>40500</v>
      </c>
      <c r="H85" s="1"/>
    </row>
    <row r="86" spans="1:8" x14ac:dyDescent="0.35">
      <c r="A86" s="8" t="s">
        <v>73</v>
      </c>
      <c r="B86" s="13">
        <v>800</v>
      </c>
      <c r="C86" s="19">
        <v>44622</v>
      </c>
      <c r="D86" s="19">
        <v>44653</v>
      </c>
      <c r="E86" s="14">
        <v>44813</v>
      </c>
      <c r="F86" s="6">
        <f t="shared" si="4"/>
        <v>160</v>
      </c>
      <c r="G86" s="7">
        <f t="shared" si="5"/>
        <v>128000</v>
      </c>
      <c r="H86" s="1"/>
    </row>
    <row r="87" spans="1:8" x14ac:dyDescent="0.35">
      <c r="A87" s="8" t="s">
        <v>74</v>
      </c>
      <c r="B87" s="13">
        <v>15000</v>
      </c>
      <c r="C87" s="19">
        <v>44664</v>
      </c>
      <c r="D87" s="19">
        <v>44694</v>
      </c>
      <c r="E87" s="14">
        <v>44813</v>
      </c>
      <c r="F87" s="6">
        <f t="shared" si="4"/>
        <v>119</v>
      </c>
      <c r="G87" s="7">
        <f t="shared" si="5"/>
        <v>1785000</v>
      </c>
      <c r="H87" s="1"/>
    </row>
    <row r="88" spans="1:8" x14ac:dyDescent="0.35">
      <c r="A88" s="8" t="s">
        <v>75</v>
      </c>
      <c r="B88" s="13">
        <v>6100</v>
      </c>
      <c r="C88" s="19">
        <v>44732</v>
      </c>
      <c r="D88" s="19">
        <v>44762</v>
      </c>
      <c r="E88" s="14">
        <v>44813</v>
      </c>
      <c r="F88" s="6">
        <f t="shared" si="4"/>
        <v>51</v>
      </c>
      <c r="G88" s="7">
        <f t="shared" si="5"/>
        <v>311100</v>
      </c>
      <c r="H88" s="1"/>
    </row>
    <row r="89" spans="1:8" x14ac:dyDescent="0.35">
      <c r="A89" s="8" t="s">
        <v>76</v>
      </c>
      <c r="B89" s="13">
        <v>1857</v>
      </c>
      <c r="C89" s="19">
        <v>44677</v>
      </c>
      <c r="D89" s="19">
        <v>44677</v>
      </c>
      <c r="E89" s="14">
        <v>44813</v>
      </c>
      <c r="F89" s="6">
        <f t="shared" si="4"/>
        <v>136</v>
      </c>
      <c r="G89" s="7">
        <f t="shared" si="5"/>
        <v>252552</v>
      </c>
      <c r="H89" s="1"/>
    </row>
    <row r="90" spans="1:8" x14ac:dyDescent="0.35">
      <c r="A90" s="8" t="s">
        <v>76</v>
      </c>
      <c r="B90" s="13">
        <v>4333</v>
      </c>
      <c r="C90" s="19">
        <v>44741</v>
      </c>
      <c r="D90" s="19">
        <v>44741</v>
      </c>
      <c r="E90" s="14">
        <v>44813</v>
      </c>
      <c r="F90" s="6">
        <f t="shared" si="4"/>
        <v>72</v>
      </c>
      <c r="G90" s="7">
        <f t="shared" si="5"/>
        <v>311976</v>
      </c>
      <c r="H90" s="1"/>
    </row>
    <row r="91" spans="1:8" x14ac:dyDescent="0.35">
      <c r="A91" s="8" t="s">
        <v>77</v>
      </c>
      <c r="B91" s="13">
        <v>300004.75</v>
      </c>
      <c r="C91" s="19">
        <v>44607</v>
      </c>
      <c r="D91" s="19">
        <v>44607</v>
      </c>
      <c r="E91" s="14">
        <v>44823</v>
      </c>
      <c r="F91" s="6">
        <f t="shared" si="4"/>
        <v>216</v>
      </c>
      <c r="G91" s="7">
        <f t="shared" si="5"/>
        <v>64801026</v>
      </c>
      <c r="H91" s="1"/>
    </row>
    <row r="92" spans="1:8" x14ac:dyDescent="0.35">
      <c r="A92" s="8" t="s">
        <v>18</v>
      </c>
      <c r="B92" s="13">
        <v>103.28</v>
      </c>
      <c r="C92" s="19">
        <v>44823</v>
      </c>
      <c r="D92" s="19">
        <v>44823</v>
      </c>
      <c r="E92" s="14">
        <v>44834</v>
      </c>
      <c r="F92" s="6">
        <f t="shared" si="4"/>
        <v>11</v>
      </c>
      <c r="G92" s="7">
        <f t="shared" si="5"/>
        <v>1136.08</v>
      </c>
      <c r="H92" s="1"/>
    </row>
    <row r="93" spans="1:8" x14ac:dyDescent="0.35">
      <c r="A93" s="8" t="s">
        <v>36</v>
      </c>
      <c r="B93" s="13">
        <v>445.48</v>
      </c>
      <c r="C93" s="19">
        <v>44775</v>
      </c>
      <c r="D93" s="19">
        <v>44834</v>
      </c>
      <c r="E93" s="14">
        <v>44834</v>
      </c>
      <c r="F93" s="6">
        <f t="shared" ref="F93:F179" si="6">+E93-D93</f>
        <v>0</v>
      </c>
      <c r="G93" s="7">
        <f t="shared" ref="G93:G179" si="7">+F93*B93</f>
        <v>0</v>
      </c>
      <c r="H93" s="1"/>
    </row>
    <row r="94" spans="1:8" x14ac:dyDescent="0.35">
      <c r="A94" s="8" t="s">
        <v>37</v>
      </c>
      <c r="B94" s="13">
        <v>7481.6</v>
      </c>
      <c r="C94" s="19">
        <v>44823</v>
      </c>
      <c r="D94" s="19">
        <v>44823</v>
      </c>
      <c r="E94" s="14">
        <v>44834</v>
      </c>
      <c r="F94" s="6">
        <f t="shared" si="6"/>
        <v>11</v>
      </c>
      <c r="G94" s="7">
        <f t="shared" si="7"/>
        <v>82297.600000000006</v>
      </c>
      <c r="H94" s="1"/>
    </row>
    <row r="95" spans="1:8" x14ac:dyDescent="0.35">
      <c r="A95" s="8" t="s">
        <v>11</v>
      </c>
      <c r="B95" s="13">
        <v>60</v>
      </c>
      <c r="C95" s="19">
        <v>44758</v>
      </c>
      <c r="D95" s="19">
        <v>44834</v>
      </c>
      <c r="E95" s="14">
        <v>44834</v>
      </c>
      <c r="F95" s="6">
        <f t="shared" si="6"/>
        <v>0</v>
      </c>
      <c r="G95" s="7">
        <f t="shared" si="7"/>
        <v>0</v>
      </c>
      <c r="H95" s="1"/>
    </row>
    <row r="96" spans="1:8" x14ac:dyDescent="0.35">
      <c r="A96" s="8" t="s">
        <v>11</v>
      </c>
      <c r="B96" s="13">
        <v>185</v>
      </c>
      <c r="C96" s="19">
        <v>44758</v>
      </c>
      <c r="D96" s="19">
        <v>44834</v>
      </c>
      <c r="E96" s="14">
        <v>44834</v>
      </c>
      <c r="F96" s="6">
        <f t="shared" si="6"/>
        <v>0</v>
      </c>
      <c r="G96" s="7">
        <f t="shared" si="7"/>
        <v>0</v>
      </c>
      <c r="H96" s="1"/>
    </row>
    <row r="97" spans="1:8" x14ac:dyDescent="0.35">
      <c r="A97" s="8" t="s">
        <v>78</v>
      </c>
      <c r="B97" s="13">
        <v>522</v>
      </c>
      <c r="C97" s="19">
        <v>44831</v>
      </c>
      <c r="D97" s="19">
        <v>44831</v>
      </c>
      <c r="E97" s="14">
        <v>44834</v>
      </c>
      <c r="F97" s="6">
        <f t="shared" si="6"/>
        <v>3</v>
      </c>
      <c r="G97" s="7">
        <f t="shared" si="7"/>
        <v>1566</v>
      </c>
      <c r="H97" s="1"/>
    </row>
    <row r="98" spans="1:8" x14ac:dyDescent="0.35">
      <c r="A98" s="8"/>
      <c r="B98" s="9"/>
      <c r="C98" s="19"/>
      <c r="D98" s="19"/>
      <c r="E98" s="19"/>
      <c r="F98" s="6">
        <f t="shared" si="6"/>
        <v>0</v>
      </c>
      <c r="G98" s="7">
        <f t="shared" si="7"/>
        <v>0</v>
      </c>
      <c r="H98" s="1"/>
    </row>
    <row r="99" spans="1:8" x14ac:dyDescent="0.35">
      <c r="A99" s="8"/>
      <c r="B99" s="9">
        <f>SUM(B52:B98)</f>
        <v>557809.35</v>
      </c>
      <c r="C99" s="19"/>
      <c r="D99" s="19"/>
      <c r="E99" s="19"/>
      <c r="F99" s="6">
        <f>SUM(F52:F98)</f>
        <v>46413</v>
      </c>
      <c r="G99" s="7">
        <f>SUM(G52:G98)</f>
        <v>75604094.779999986</v>
      </c>
      <c r="H99" s="1"/>
    </row>
    <row r="100" spans="1:8" x14ac:dyDescent="0.35">
      <c r="A100" s="8"/>
      <c r="B100" s="9"/>
      <c r="C100" s="19"/>
      <c r="D100" s="19"/>
      <c r="E100" s="19"/>
      <c r="F100" s="6">
        <f t="shared" si="6"/>
        <v>0</v>
      </c>
      <c r="G100" s="7">
        <f t="shared" si="7"/>
        <v>0</v>
      </c>
      <c r="H100" s="1"/>
    </row>
    <row r="101" spans="1:8" x14ac:dyDescent="0.35">
      <c r="A101" s="12" t="s">
        <v>51</v>
      </c>
      <c r="B101" s="9"/>
      <c r="C101" s="19"/>
      <c r="D101" s="19"/>
      <c r="E101" s="19"/>
      <c r="F101" s="6">
        <f t="shared" si="6"/>
        <v>0</v>
      </c>
      <c r="G101" s="18">
        <f>+G99/B99</f>
        <v>135.53751793511526</v>
      </c>
      <c r="H101" s="1"/>
    </row>
    <row r="102" spans="1:8" x14ac:dyDescent="0.35">
      <c r="A102" s="8"/>
      <c r="B102" s="9"/>
      <c r="C102" s="19"/>
      <c r="D102" s="19"/>
      <c r="E102" s="19"/>
      <c r="F102" s="6">
        <f t="shared" si="6"/>
        <v>0</v>
      </c>
      <c r="G102" s="7">
        <f t="shared" si="7"/>
        <v>0</v>
      </c>
      <c r="H102" s="1"/>
    </row>
    <row r="103" spans="1:8" ht="18.5" x14ac:dyDescent="0.45">
      <c r="A103" s="23" t="s">
        <v>79</v>
      </c>
      <c r="B103" s="24"/>
      <c r="C103" s="24"/>
      <c r="D103" s="24"/>
      <c r="E103" s="24"/>
      <c r="F103" s="24"/>
      <c r="G103" s="24"/>
      <c r="H103" s="1"/>
    </row>
    <row r="104" spans="1:8" ht="15" customHeight="1" x14ac:dyDescent="0.45">
      <c r="A104" s="20"/>
      <c r="B104" s="21"/>
      <c r="C104" s="21"/>
      <c r="D104" s="21"/>
      <c r="E104" s="21"/>
      <c r="F104" s="21"/>
      <c r="G104" s="21"/>
      <c r="H104" s="1"/>
    </row>
    <row r="105" spans="1:8" ht="30" customHeight="1" x14ac:dyDescent="0.35">
      <c r="A105" s="16" t="s">
        <v>0</v>
      </c>
      <c r="B105" s="16" t="s">
        <v>1</v>
      </c>
      <c r="C105" s="16" t="s">
        <v>2</v>
      </c>
      <c r="D105" s="16" t="s">
        <v>3</v>
      </c>
      <c r="E105" s="16" t="s">
        <v>4</v>
      </c>
      <c r="F105" s="16" t="s">
        <v>5</v>
      </c>
      <c r="G105" s="16" t="s">
        <v>7</v>
      </c>
      <c r="H105" s="1"/>
    </row>
    <row r="106" spans="1:8" x14ac:dyDescent="0.35">
      <c r="A106" s="8" t="s">
        <v>80</v>
      </c>
      <c r="B106" s="13">
        <v>2400</v>
      </c>
      <c r="C106" s="14">
        <v>44833</v>
      </c>
      <c r="D106" s="19">
        <v>44865</v>
      </c>
      <c r="E106" s="14">
        <v>44838</v>
      </c>
      <c r="F106" s="6">
        <f t="shared" si="6"/>
        <v>-27</v>
      </c>
      <c r="G106" s="7">
        <f t="shared" si="7"/>
        <v>-64800</v>
      </c>
      <c r="H106" s="1"/>
    </row>
    <row r="107" spans="1:8" x14ac:dyDescent="0.35">
      <c r="A107" s="8" t="s">
        <v>81</v>
      </c>
      <c r="B107" s="13">
        <v>39500</v>
      </c>
      <c r="C107" s="14">
        <v>44561</v>
      </c>
      <c r="D107" s="19">
        <v>44592</v>
      </c>
      <c r="E107" s="14">
        <v>44840</v>
      </c>
      <c r="F107" s="6">
        <f t="shared" si="6"/>
        <v>248</v>
      </c>
      <c r="G107" s="7">
        <f t="shared" si="7"/>
        <v>9796000</v>
      </c>
      <c r="H107" s="1"/>
    </row>
    <row r="108" spans="1:8" x14ac:dyDescent="0.35">
      <c r="A108" s="8" t="s">
        <v>82</v>
      </c>
      <c r="B108" s="13">
        <v>1860</v>
      </c>
      <c r="C108" s="14">
        <v>44844</v>
      </c>
      <c r="D108" s="19">
        <v>44844</v>
      </c>
      <c r="E108" s="14">
        <v>44846</v>
      </c>
      <c r="F108" s="6">
        <f t="shared" si="6"/>
        <v>2</v>
      </c>
      <c r="G108" s="7">
        <f t="shared" si="7"/>
        <v>3720</v>
      </c>
      <c r="H108" s="1"/>
    </row>
    <row r="109" spans="1:8" x14ac:dyDescent="0.35">
      <c r="A109" s="8" t="s">
        <v>71</v>
      </c>
      <c r="B109" s="13">
        <v>677</v>
      </c>
      <c r="C109" s="14">
        <v>44845</v>
      </c>
      <c r="D109" s="19">
        <v>44876</v>
      </c>
      <c r="E109" s="14">
        <v>44846</v>
      </c>
      <c r="F109" s="6">
        <f t="shared" si="6"/>
        <v>-30</v>
      </c>
      <c r="G109" s="7">
        <f t="shared" si="7"/>
        <v>-20310</v>
      </c>
      <c r="H109" s="1"/>
    </row>
    <row r="110" spans="1:8" x14ac:dyDescent="0.35">
      <c r="A110" s="8" t="s">
        <v>83</v>
      </c>
      <c r="B110" s="13">
        <v>677</v>
      </c>
      <c r="C110" s="14">
        <v>44845</v>
      </c>
      <c r="D110" s="19">
        <v>44876</v>
      </c>
      <c r="E110" s="14">
        <v>44846</v>
      </c>
      <c r="F110" s="6">
        <f t="shared" si="6"/>
        <v>-30</v>
      </c>
      <c r="G110" s="7">
        <f t="shared" si="7"/>
        <v>-20310</v>
      </c>
      <c r="H110" s="1"/>
    </row>
    <row r="111" spans="1:8" x14ac:dyDescent="0.35">
      <c r="A111" s="8" t="s">
        <v>84</v>
      </c>
      <c r="B111" s="13">
        <v>165</v>
      </c>
      <c r="C111" s="14">
        <v>44704</v>
      </c>
      <c r="D111" s="19">
        <v>44704</v>
      </c>
      <c r="E111" s="14">
        <v>44846</v>
      </c>
      <c r="F111" s="6">
        <f t="shared" si="6"/>
        <v>142</v>
      </c>
      <c r="G111" s="7">
        <f t="shared" si="7"/>
        <v>23430</v>
      </c>
      <c r="H111" s="1"/>
    </row>
    <row r="112" spans="1:8" x14ac:dyDescent="0.35">
      <c r="A112" s="8" t="s">
        <v>24</v>
      </c>
      <c r="B112" s="13">
        <v>342</v>
      </c>
      <c r="C112" s="14">
        <v>44831</v>
      </c>
      <c r="D112" s="19">
        <v>44831</v>
      </c>
      <c r="E112" s="14">
        <v>44846</v>
      </c>
      <c r="F112" s="6">
        <f t="shared" si="6"/>
        <v>15</v>
      </c>
      <c r="G112" s="7">
        <f t="shared" si="7"/>
        <v>5130</v>
      </c>
      <c r="H112" s="1"/>
    </row>
    <row r="113" spans="1:8" x14ac:dyDescent="0.35">
      <c r="A113" s="8" t="s">
        <v>85</v>
      </c>
      <c r="B113" s="13">
        <v>279.54000000000002</v>
      </c>
      <c r="C113" s="14">
        <v>44861</v>
      </c>
      <c r="D113" s="19">
        <v>44861</v>
      </c>
      <c r="E113" s="14">
        <v>44854</v>
      </c>
      <c r="F113" s="6">
        <f t="shared" si="6"/>
        <v>-7</v>
      </c>
      <c r="G113" s="7">
        <f t="shared" si="7"/>
        <v>-1956.7800000000002</v>
      </c>
      <c r="H113" s="1"/>
    </row>
    <row r="114" spans="1:8" x14ac:dyDescent="0.35">
      <c r="A114" s="8" t="s">
        <v>85</v>
      </c>
      <c r="B114" s="13">
        <v>3164.32</v>
      </c>
      <c r="C114" s="14">
        <v>44861</v>
      </c>
      <c r="D114" s="19">
        <v>44861</v>
      </c>
      <c r="E114" s="14">
        <v>44854</v>
      </c>
      <c r="F114" s="6">
        <f t="shared" si="6"/>
        <v>-7</v>
      </c>
      <c r="G114" s="7">
        <f t="shared" si="7"/>
        <v>-22150.240000000002</v>
      </c>
      <c r="H114" s="1"/>
    </row>
    <row r="115" spans="1:8" x14ac:dyDescent="0.35">
      <c r="A115" s="8" t="s">
        <v>22</v>
      </c>
      <c r="B115" s="13">
        <v>6500</v>
      </c>
      <c r="C115" s="14">
        <v>44588</v>
      </c>
      <c r="D115" s="19">
        <v>44619</v>
      </c>
      <c r="E115" s="14">
        <v>44858</v>
      </c>
      <c r="F115" s="6">
        <f t="shared" si="6"/>
        <v>239</v>
      </c>
      <c r="G115" s="7">
        <f t="shared" si="7"/>
        <v>1553500</v>
      </c>
      <c r="H115" s="1"/>
    </row>
    <row r="116" spans="1:8" x14ac:dyDescent="0.35">
      <c r="A116" s="8" t="s">
        <v>86</v>
      </c>
      <c r="B116" s="13">
        <v>102</v>
      </c>
      <c r="C116" s="14">
        <v>44841</v>
      </c>
      <c r="D116" s="19">
        <v>44841</v>
      </c>
      <c r="E116" s="14">
        <v>44860</v>
      </c>
      <c r="F116" s="6">
        <f t="shared" si="6"/>
        <v>19</v>
      </c>
      <c r="G116" s="7">
        <f t="shared" si="7"/>
        <v>1938</v>
      </c>
      <c r="H116" s="1"/>
    </row>
    <row r="117" spans="1:8" x14ac:dyDescent="0.35">
      <c r="A117" s="8" t="s">
        <v>36</v>
      </c>
      <c r="B117" s="13">
        <v>421.4</v>
      </c>
      <c r="C117" s="14">
        <v>44806</v>
      </c>
      <c r="D117" s="19">
        <v>44865</v>
      </c>
      <c r="E117" s="14">
        <v>44867</v>
      </c>
      <c r="F117" s="6">
        <f t="shared" si="6"/>
        <v>2</v>
      </c>
      <c r="G117" s="7">
        <f t="shared" si="7"/>
        <v>842.8</v>
      </c>
      <c r="H117" s="1"/>
    </row>
    <row r="118" spans="1:8" x14ac:dyDescent="0.35">
      <c r="A118" s="8" t="s">
        <v>80</v>
      </c>
      <c r="B118" s="13">
        <v>80</v>
      </c>
      <c r="C118" s="14">
        <v>44853</v>
      </c>
      <c r="D118" s="19">
        <v>44895</v>
      </c>
      <c r="E118" s="14">
        <v>44867</v>
      </c>
      <c r="F118" s="6">
        <f t="shared" si="6"/>
        <v>-28</v>
      </c>
      <c r="G118" s="7">
        <f t="shared" si="7"/>
        <v>-2240</v>
      </c>
      <c r="H118" s="1"/>
    </row>
    <row r="119" spans="1:8" x14ac:dyDescent="0.35">
      <c r="A119" s="8" t="s">
        <v>25</v>
      </c>
      <c r="B119" s="13">
        <v>935.2</v>
      </c>
      <c r="C119" s="14">
        <v>44837</v>
      </c>
      <c r="D119" s="19">
        <v>44868</v>
      </c>
      <c r="E119" s="14">
        <v>44867</v>
      </c>
      <c r="F119" s="6">
        <f t="shared" si="6"/>
        <v>-1</v>
      </c>
      <c r="G119" s="7">
        <f t="shared" si="7"/>
        <v>-935.2</v>
      </c>
      <c r="H119" s="1"/>
    </row>
    <row r="120" spans="1:8" x14ac:dyDescent="0.35">
      <c r="A120" s="8" t="s">
        <v>87</v>
      </c>
      <c r="B120" s="13">
        <v>5948</v>
      </c>
      <c r="C120" s="14">
        <v>44867</v>
      </c>
      <c r="D120" s="19">
        <v>44867</v>
      </c>
      <c r="E120" s="14">
        <v>44867</v>
      </c>
      <c r="F120" s="6">
        <f t="shared" si="6"/>
        <v>0</v>
      </c>
      <c r="G120" s="7">
        <f t="shared" si="7"/>
        <v>0</v>
      </c>
      <c r="H120" s="1"/>
    </row>
    <row r="121" spans="1:8" x14ac:dyDescent="0.35">
      <c r="A121" s="8" t="s">
        <v>29</v>
      </c>
      <c r="B121" s="13">
        <v>290.36</v>
      </c>
      <c r="C121" s="14">
        <v>44869</v>
      </c>
      <c r="D121" s="19">
        <v>44869</v>
      </c>
      <c r="E121" s="14">
        <v>44868</v>
      </c>
      <c r="F121" s="6">
        <f t="shared" si="6"/>
        <v>-1</v>
      </c>
      <c r="G121" s="7">
        <f t="shared" si="7"/>
        <v>-290.36</v>
      </c>
      <c r="H121" s="1"/>
    </row>
    <row r="122" spans="1:8" x14ac:dyDescent="0.35">
      <c r="A122" s="8" t="s">
        <v>30</v>
      </c>
      <c r="B122" s="13">
        <v>318</v>
      </c>
      <c r="C122" s="14">
        <v>44839</v>
      </c>
      <c r="D122" s="19">
        <v>44870</v>
      </c>
      <c r="E122" s="14">
        <v>44868</v>
      </c>
      <c r="F122" s="6">
        <f t="shared" si="6"/>
        <v>-2</v>
      </c>
      <c r="G122" s="7">
        <f t="shared" si="7"/>
        <v>-636</v>
      </c>
      <c r="H122" s="1"/>
    </row>
    <row r="123" spans="1:8" x14ac:dyDescent="0.35">
      <c r="A123" s="8" t="s">
        <v>88</v>
      </c>
      <c r="B123" s="13">
        <v>84.82</v>
      </c>
      <c r="C123" s="14">
        <v>44869</v>
      </c>
      <c r="D123" s="19">
        <v>44873</v>
      </c>
      <c r="E123" s="14">
        <v>44872</v>
      </c>
      <c r="F123" s="6">
        <f t="shared" si="6"/>
        <v>-1</v>
      </c>
      <c r="G123" s="7">
        <f t="shared" si="7"/>
        <v>-84.82</v>
      </c>
      <c r="H123" s="1"/>
    </row>
    <row r="124" spans="1:8" x14ac:dyDescent="0.35">
      <c r="A124" s="8" t="s">
        <v>89</v>
      </c>
      <c r="B124" s="13">
        <v>421.09</v>
      </c>
      <c r="C124" s="14">
        <v>44871</v>
      </c>
      <c r="D124" s="19">
        <v>44871</v>
      </c>
      <c r="E124" s="14">
        <v>44872</v>
      </c>
      <c r="F124" s="6">
        <f t="shared" si="6"/>
        <v>1</v>
      </c>
      <c r="G124" s="7">
        <f t="shared" si="7"/>
        <v>421.09</v>
      </c>
      <c r="H124" s="1"/>
    </row>
    <row r="125" spans="1:8" x14ac:dyDescent="0.35">
      <c r="A125" s="8" t="s">
        <v>89</v>
      </c>
      <c r="B125" s="13">
        <v>140.36000000000001</v>
      </c>
      <c r="C125" s="14">
        <v>44872</v>
      </c>
      <c r="D125" s="19">
        <v>44872</v>
      </c>
      <c r="E125" s="14">
        <v>44872</v>
      </c>
      <c r="F125" s="6">
        <f t="shared" si="6"/>
        <v>0</v>
      </c>
      <c r="G125" s="7">
        <f t="shared" si="7"/>
        <v>0</v>
      </c>
      <c r="H125" s="1"/>
    </row>
    <row r="126" spans="1:8" x14ac:dyDescent="0.35">
      <c r="A126" s="8" t="s">
        <v>89</v>
      </c>
      <c r="B126" s="13">
        <v>2124</v>
      </c>
      <c r="C126" s="14">
        <v>44872</v>
      </c>
      <c r="D126" s="19">
        <v>44872</v>
      </c>
      <c r="E126" s="14">
        <v>44876</v>
      </c>
      <c r="F126" s="6">
        <f t="shared" si="6"/>
        <v>4</v>
      </c>
      <c r="G126" s="7">
        <f t="shared" si="7"/>
        <v>8496</v>
      </c>
      <c r="H126" s="1"/>
    </row>
    <row r="127" spans="1:8" x14ac:dyDescent="0.35">
      <c r="A127" s="8" t="s">
        <v>59</v>
      </c>
      <c r="B127" s="13">
        <v>11000</v>
      </c>
      <c r="C127" s="14">
        <v>44853</v>
      </c>
      <c r="D127" s="19">
        <v>44884</v>
      </c>
      <c r="E127" s="14">
        <v>44887</v>
      </c>
      <c r="F127" s="6">
        <f t="shared" si="6"/>
        <v>3</v>
      </c>
      <c r="G127" s="7">
        <f t="shared" si="7"/>
        <v>33000</v>
      </c>
      <c r="H127" s="1"/>
    </row>
    <row r="128" spans="1:8" x14ac:dyDescent="0.35">
      <c r="A128" s="8" t="s">
        <v>36</v>
      </c>
      <c r="B128" s="13">
        <v>331.1</v>
      </c>
      <c r="C128" s="14">
        <v>44837</v>
      </c>
      <c r="D128" s="19">
        <v>44895</v>
      </c>
      <c r="E128" s="14">
        <v>44888</v>
      </c>
      <c r="F128" s="6">
        <f t="shared" si="6"/>
        <v>-7</v>
      </c>
      <c r="G128" s="7">
        <f t="shared" si="7"/>
        <v>-2317.7000000000003</v>
      </c>
      <c r="H128" s="1"/>
    </row>
    <row r="129" spans="1:8" x14ac:dyDescent="0.35">
      <c r="A129" s="8" t="s">
        <v>90</v>
      </c>
      <c r="B129" s="13">
        <v>1950</v>
      </c>
      <c r="C129" s="14">
        <v>44810</v>
      </c>
      <c r="D129" s="19">
        <v>44834</v>
      </c>
      <c r="E129" s="14">
        <v>44911</v>
      </c>
      <c r="F129" s="6">
        <f t="shared" si="6"/>
        <v>77</v>
      </c>
      <c r="G129" s="7">
        <f t="shared" si="7"/>
        <v>150150</v>
      </c>
      <c r="H129" s="1"/>
    </row>
    <row r="130" spans="1:8" x14ac:dyDescent="0.35">
      <c r="A130" s="8" t="s">
        <v>91</v>
      </c>
      <c r="B130" s="13">
        <v>450</v>
      </c>
      <c r="C130" s="14">
        <v>44824</v>
      </c>
      <c r="D130" s="19">
        <v>44824</v>
      </c>
      <c r="E130" s="14">
        <v>44911</v>
      </c>
      <c r="F130" s="6">
        <f t="shared" si="6"/>
        <v>87</v>
      </c>
      <c r="G130" s="7">
        <f t="shared" si="7"/>
        <v>39150</v>
      </c>
      <c r="H130" s="1"/>
    </row>
    <row r="131" spans="1:8" x14ac:dyDescent="0.35">
      <c r="A131" s="8" t="s">
        <v>92</v>
      </c>
      <c r="B131" s="13">
        <v>680</v>
      </c>
      <c r="C131" s="14">
        <v>44827</v>
      </c>
      <c r="D131" s="19">
        <v>44857</v>
      </c>
      <c r="E131" s="14">
        <v>44911</v>
      </c>
      <c r="F131" s="6">
        <f t="shared" si="6"/>
        <v>54</v>
      </c>
      <c r="G131" s="7">
        <f t="shared" si="7"/>
        <v>36720</v>
      </c>
      <c r="H131" s="1"/>
    </row>
    <row r="132" spans="1:8" x14ac:dyDescent="0.35">
      <c r="A132" s="8" t="s">
        <v>93</v>
      </c>
      <c r="B132" s="13">
        <v>750</v>
      </c>
      <c r="C132" s="14">
        <v>44812</v>
      </c>
      <c r="D132" s="19">
        <v>44812</v>
      </c>
      <c r="E132" s="14">
        <v>44911</v>
      </c>
      <c r="F132" s="6">
        <f t="shared" si="6"/>
        <v>99</v>
      </c>
      <c r="G132" s="7">
        <f t="shared" si="7"/>
        <v>74250</v>
      </c>
      <c r="H132" s="1"/>
    </row>
    <row r="133" spans="1:8" x14ac:dyDescent="0.35">
      <c r="A133" s="8" t="s">
        <v>94</v>
      </c>
      <c r="B133" s="13">
        <v>103.28</v>
      </c>
      <c r="C133" s="14">
        <v>44893</v>
      </c>
      <c r="D133" s="19">
        <v>44893</v>
      </c>
      <c r="E133" s="14">
        <v>44911</v>
      </c>
      <c r="F133" s="6">
        <f t="shared" si="6"/>
        <v>18</v>
      </c>
      <c r="G133" s="7">
        <f t="shared" si="7"/>
        <v>1859.04</v>
      </c>
      <c r="H133" s="1"/>
    </row>
    <row r="134" spans="1:8" x14ac:dyDescent="0.35">
      <c r="A134" s="8" t="s">
        <v>17</v>
      </c>
      <c r="B134" s="13">
        <v>1120</v>
      </c>
      <c r="C134" s="14">
        <v>44888</v>
      </c>
      <c r="D134" s="19">
        <v>44903</v>
      </c>
      <c r="E134" s="14">
        <v>44914</v>
      </c>
      <c r="F134" s="6">
        <f t="shared" si="6"/>
        <v>11</v>
      </c>
      <c r="G134" s="7">
        <f t="shared" si="7"/>
        <v>12320</v>
      </c>
      <c r="H134" s="1"/>
    </row>
    <row r="135" spans="1:8" x14ac:dyDescent="0.35">
      <c r="A135" s="8" t="s">
        <v>95</v>
      </c>
      <c r="B135" s="13">
        <v>413.64</v>
      </c>
      <c r="C135" s="14">
        <v>44873</v>
      </c>
      <c r="D135" s="19">
        <v>44873</v>
      </c>
      <c r="E135" s="14">
        <v>44915</v>
      </c>
      <c r="F135" s="6">
        <f t="shared" si="6"/>
        <v>42</v>
      </c>
      <c r="G135" s="7">
        <f t="shared" si="7"/>
        <v>17372.88</v>
      </c>
      <c r="H135" s="1"/>
    </row>
    <row r="136" spans="1:8" x14ac:dyDescent="0.35">
      <c r="A136" s="8" t="s">
        <v>96</v>
      </c>
      <c r="B136" s="13">
        <v>400</v>
      </c>
      <c r="C136" s="14">
        <v>44887</v>
      </c>
      <c r="D136" s="19">
        <v>44887</v>
      </c>
      <c r="E136" s="14">
        <v>44915</v>
      </c>
      <c r="F136" s="6">
        <f t="shared" si="6"/>
        <v>28</v>
      </c>
      <c r="G136" s="7">
        <f t="shared" si="7"/>
        <v>11200</v>
      </c>
      <c r="H136" s="1"/>
    </row>
    <row r="137" spans="1:8" x14ac:dyDescent="0.35">
      <c r="A137" s="8" t="s">
        <v>97</v>
      </c>
      <c r="B137" s="13">
        <v>3200</v>
      </c>
      <c r="C137" s="14">
        <v>44865</v>
      </c>
      <c r="D137" s="19">
        <v>44895</v>
      </c>
      <c r="E137" s="14">
        <v>44915</v>
      </c>
      <c r="F137" s="6">
        <f t="shared" si="6"/>
        <v>20</v>
      </c>
      <c r="G137" s="7">
        <f t="shared" si="7"/>
        <v>64000</v>
      </c>
      <c r="H137" s="1"/>
    </row>
    <row r="138" spans="1:8" x14ac:dyDescent="0.35">
      <c r="A138" s="8" t="s">
        <v>98</v>
      </c>
      <c r="B138" s="13">
        <v>1638.91</v>
      </c>
      <c r="C138" s="14">
        <v>44876</v>
      </c>
      <c r="D138" s="19">
        <v>44876</v>
      </c>
      <c r="E138" s="14">
        <v>44915</v>
      </c>
      <c r="F138" s="6">
        <f t="shared" si="6"/>
        <v>39</v>
      </c>
      <c r="G138" s="7">
        <f t="shared" si="7"/>
        <v>63917.490000000005</v>
      </c>
      <c r="H138" s="1"/>
    </row>
    <row r="139" spans="1:8" x14ac:dyDescent="0.35">
      <c r="A139" s="8" t="s">
        <v>78</v>
      </c>
      <c r="B139" s="13">
        <v>2602</v>
      </c>
      <c r="C139" s="14">
        <v>44893</v>
      </c>
      <c r="D139" s="19">
        <v>44893</v>
      </c>
      <c r="E139" s="14">
        <v>44915</v>
      </c>
      <c r="F139" s="6">
        <f t="shared" si="6"/>
        <v>22</v>
      </c>
      <c r="G139" s="7">
        <f t="shared" si="7"/>
        <v>57244</v>
      </c>
      <c r="H139" s="1"/>
    </row>
    <row r="140" spans="1:8" x14ac:dyDescent="0.35">
      <c r="A140" s="8" t="s">
        <v>99</v>
      </c>
      <c r="B140" s="13">
        <v>3711.4</v>
      </c>
      <c r="C140" s="14">
        <v>44865</v>
      </c>
      <c r="D140" s="19">
        <v>44865</v>
      </c>
      <c r="E140" s="14">
        <v>44915</v>
      </c>
      <c r="F140" s="6">
        <f t="shared" si="6"/>
        <v>50</v>
      </c>
      <c r="G140" s="7">
        <f t="shared" si="7"/>
        <v>185570</v>
      </c>
      <c r="H140" s="1"/>
    </row>
    <row r="141" spans="1:8" x14ac:dyDescent="0.35">
      <c r="A141" s="8" t="s">
        <v>100</v>
      </c>
      <c r="B141" s="13">
        <v>1825</v>
      </c>
      <c r="C141" s="14">
        <v>44876</v>
      </c>
      <c r="D141" s="19">
        <v>44876</v>
      </c>
      <c r="E141" s="14">
        <v>44915</v>
      </c>
      <c r="F141" s="6">
        <f t="shared" si="6"/>
        <v>39</v>
      </c>
      <c r="G141" s="7">
        <f t="shared" si="7"/>
        <v>71175</v>
      </c>
      <c r="H141" s="1"/>
    </row>
    <row r="142" spans="1:8" x14ac:dyDescent="0.35">
      <c r="A142" s="8" t="s">
        <v>32</v>
      </c>
      <c r="B142" s="13">
        <v>895</v>
      </c>
      <c r="C142" s="14">
        <v>44900</v>
      </c>
      <c r="D142" s="19">
        <v>44900</v>
      </c>
      <c r="E142" s="14">
        <v>44917</v>
      </c>
      <c r="F142" s="6">
        <f t="shared" si="6"/>
        <v>17</v>
      </c>
      <c r="G142" s="7">
        <f t="shared" si="7"/>
        <v>15215</v>
      </c>
      <c r="H142" s="1"/>
    </row>
    <row r="143" spans="1:8" x14ac:dyDescent="0.35">
      <c r="A143" s="8" t="s">
        <v>64</v>
      </c>
      <c r="B143" s="13">
        <v>6002</v>
      </c>
      <c r="C143" s="14">
        <v>44915</v>
      </c>
      <c r="D143" s="19">
        <v>44926</v>
      </c>
      <c r="E143" s="14">
        <v>44922</v>
      </c>
      <c r="F143" s="6">
        <f t="shared" si="6"/>
        <v>-4</v>
      </c>
      <c r="G143" s="7">
        <f t="shared" si="7"/>
        <v>-24008</v>
      </c>
      <c r="H143" s="1"/>
    </row>
    <row r="144" spans="1:8" x14ac:dyDescent="0.35">
      <c r="A144" s="8" t="s">
        <v>36</v>
      </c>
      <c r="B144" s="13">
        <v>614.04</v>
      </c>
      <c r="C144" s="14">
        <v>44867</v>
      </c>
      <c r="D144" s="19">
        <v>44926</v>
      </c>
      <c r="E144" s="14">
        <v>44922</v>
      </c>
      <c r="F144" s="6">
        <f t="shared" si="6"/>
        <v>-4</v>
      </c>
      <c r="G144" s="7">
        <f t="shared" si="7"/>
        <v>-2456.16</v>
      </c>
      <c r="H144" s="1"/>
    </row>
    <row r="145" spans="1:8" x14ac:dyDescent="0.35">
      <c r="A145" s="8" t="s">
        <v>56</v>
      </c>
      <c r="B145" s="13">
        <v>1215.19</v>
      </c>
      <c r="C145" s="14">
        <v>44893</v>
      </c>
      <c r="D145" s="19">
        <v>44893</v>
      </c>
      <c r="E145" s="14">
        <v>44922</v>
      </c>
      <c r="F145" s="6">
        <f t="shared" si="6"/>
        <v>29</v>
      </c>
      <c r="G145" s="7">
        <f t="shared" si="7"/>
        <v>35240.51</v>
      </c>
      <c r="H145" s="1"/>
    </row>
    <row r="146" spans="1:8" x14ac:dyDescent="0.35">
      <c r="A146" s="8" t="s">
        <v>56</v>
      </c>
      <c r="B146" s="13">
        <v>562.28</v>
      </c>
      <c r="C146" s="14">
        <v>44893</v>
      </c>
      <c r="D146" s="19">
        <v>44893</v>
      </c>
      <c r="E146" s="14">
        <v>44922</v>
      </c>
      <c r="F146" s="6">
        <f t="shared" si="6"/>
        <v>29</v>
      </c>
      <c r="G146" s="7">
        <f t="shared" si="7"/>
        <v>16306.119999999999</v>
      </c>
      <c r="H146" s="1"/>
    </row>
    <row r="147" spans="1:8" x14ac:dyDescent="0.35">
      <c r="A147" s="8" t="s">
        <v>101</v>
      </c>
      <c r="B147" s="13">
        <v>221.5</v>
      </c>
      <c r="C147" s="14">
        <v>44893</v>
      </c>
      <c r="D147" s="19">
        <v>44926</v>
      </c>
      <c r="E147" s="14">
        <v>44922</v>
      </c>
      <c r="F147" s="6">
        <f t="shared" si="6"/>
        <v>-4</v>
      </c>
      <c r="G147" s="7">
        <f t="shared" si="7"/>
        <v>-886</v>
      </c>
      <c r="H147" s="1"/>
    </row>
    <row r="148" spans="1:8" x14ac:dyDescent="0.35">
      <c r="A148" s="8" t="s">
        <v>56</v>
      </c>
      <c r="B148" s="13">
        <v>536.63</v>
      </c>
      <c r="C148" s="14">
        <v>44893</v>
      </c>
      <c r="D148" s="19">
        <v>44893</v>
      </c>
      <c r="E148" s="14">
        <v>44922</v>
      </c>
      <c r="F148" s="6">
        <f t="shared" si="6"/>
        <v>29</v>
      </c>
      <c r="G148" s="7">
        <f t="shared" si="7"/>
        <v>15562.27</v>
      </c>
      <c r="H148" s="1"/>
    </row>
    <row r="149" spans="1:8" x14ac:dyDescent="0.35">
      <c r="A149" s="8" t="s">
        <v>56</v>
      </c>
      <c r="B149" s="13">
        <v>377.95</v>
      </c>
      <c r="C149" s="14">
        <v>44893</v>
      </c>
      <c r="D149" s="19">
        <v>44893</v>
      </c>
      <c r="E149" s="14">
        <v>44922</v>
      </c>
      <c r="F149" s="6">
        <f t="shared" si="6"/>
        <v>29</v>
      </c>
      <c r="G149" s="7">
        <f t="shared" si="7"/>
        <v>10960.55</v>
      </c>
      <c r="H149" s="1"/>
    </row>
    <row r="150" spans="1:8" x14ac:dyDescent="0.35">
      <c r="A150" s="8" t="s">
        <v>102</v>
      </c>
      <c r="B150" s="13">
        <v>379</v>
      </c>
      <c r="C150" s="14">
        <v>44876</v>
      </c>
      <c r="D150" s="19">
        <v>44923</v>
      </c>
      <c r="E150" s="14">
        <v>44923</v>
      </c>
      <c r="F150" s="6">
        <f t="shared" si="6"/>
        <v>0</v>
      </c>
      <c r="G150" s="7">
        <f t="shared" si="7"/>
        <v>0</v>
      </c>
      <c r="H150" s="1"/>
    </row>
    <row r="151" spans="1:8" x14ac:dyDescent="0.35">
      <c r="A151" s="8" t="s">
        <v>103</v>
      </c>
      <c r="B151" s="13">
        <v>10000</v>
      </c>
      <c r="C151" s="14">
        <v>44903</v>
      </c>
      <c r="D151" s="19">
        <v>44903</v>
      </c>
      <c r="E151" s="14">
        <v>44923</v>
      </c>
      <c r="F151" s="6">
        <f t="shared" si="6"/>
        <v>20</v>
      </c>
      <c r="G151" s="7">
        <f t="shared" si="7"/>
        <v>200000</v>
      </c>
      <c r="H151" s="1"/>
    </row>
    <row r="152" spans="1:8" x14ac:dyDescent="0.35">
      <c r="A152" s="8"/>
      <c r="B152" s="9"/>
      <c r="C152" s="19"/>
      <c r="D152" s="19"/>
      <c r="E152" s="19"/>
      <c r="F152" s="6">
        <f t="shared" si="6"/>
        <v>0</v>
      </c>
      <c r="G152" s="7">
        <f t="shared" si="7"/>
        <v>0</v>
      </c>
      <c r="H152" s="1"/>
    </row>
    <row r="153" spans="1:8" x14ac:dyDescent="0.35">
      <c r="A153" s="8"/>
      <c r="B153" s="9">
        <f>SUM(B106:B152)</f>
        <v>117409.01</v>
      </c>
      <c r="C153" s="19"/>
      <c r="D153" s="19"/>
      <c r="E153" s="19"/>
      <c r="F153" s="6">
        <f>SUM(F106:F152)</f>
        <v>1261</v>
      </c>
      <c r="G153" s="7">
        <f>SUM(G106:G152)</f>
        <v>12341309.490000002</v>
      </c>
      <c r="H153" s="1"/>
    </row>
    <row r="154" spans="1:8" x14ac:dyDescent="0.35">
      <c r="A154" s="8"/>
      <c r="B154" s="9"/>
      <c r="C154" s="19"/>
      <c r="D154" s="19"/>
      <c r="E154" s="19"/>
      <c r="F154" s="6">
        <f t="shared" si="6"/>
        <v>0</v>
      </c>
      <c r="G154" s="7">
        <f t="shared" si="7"/>
        <v>0</v>
      </c>
      <c r="H154" s="1"/>
    </row>
    <row r="155" spans="1:8" x14ac:dyDescent="0.35">
      <c r="A155" s="12" t="s">
        <v>51</v>
      </c>
      <c r="B155" s="9"/>
      <c r="C155" s="19"/>
      <c r="D155" s="19"/>
      <c r="E155" s="19"/>
      <c r="F155" s="6">
        <f t="shared" si="6"/>
        <v>0</v>
      </c>
      <c r="G155" s="18">
        <f>+G153/B153</f>
        <v>105.113819544173</v>
      </c>
      <c r="H155" s="1"/>
    </row>
    <row r="156" spans="1:8" x14ac:dyDescent="0.35">
      <c r="A156" s="8"/>
      <c r="B156" s="9"/>
      <c r="C156" s="19"/>
      <c r="D156" s="19"/>
      <c r="E156" s="19"/>
      <c r="F156" s="6">
        <f t="shared" si="6"/>
        <v>0</v>
      </c>
      <c r="G156" s="7">
        <f t="shared" si="7"/>
        <v>0</v>
      </c>
      <c r="H156" s="1"/>
    </row>
    <row r="157" spans="1:8" x14ac:dyDescent="0.35">
      <c r="A157" s="8"/>
      <c r="B157" s="9"/>
      <c r="C157" s="19"/>
      <c r="D157" s="19"/>
      <c r="E157" s="19"/>
      <c r="F157" s="6">
        <f t="shared" si="6"/>
        <v>0</v>
      </c>
      <c r="G157" s="7">
        <f t="shared" si="7"/>
        <v>0</v>
      </c>
      <c r="H157" s="1"/>
    </row>
    <row r="158" spans="1:8" x14ac:dyDescent="0.35">
      <c r="A158" s="8"/>
      <c r="B158" s="9"/>
      <c r="C158" s="19"/>
      <c r="D158" s="19"/>
      <c r="E158" s="19"/>
      <c r="F158" s="6">
        <f t="shared" si="6"/>
        <v>0</v>
      </c>
      <c r="G158" s="7">
        <f t="shared" si="7"/>
        <v>0</v>
      </c>
      <c r="H158" s="1"/>
    </row>
    <row r="159" spans="1:8" x14ac:dyDescent="0.35">
      <c r="A159" s="8"/>
      <c r="B159" s="9"/>
      <c r="C159" s="19"/>
      <c r="D159" s="19"/>
      <c r="E159" s="19"/>
      <c r="F159" s="6">
        <f t="shared" si="6"/>
        <v>0</v>
      </c>
      <c r="G159" s="7">
        <f t="shared" si="7"/>
        <v>0</v>
      </c>
      <c r="H159" s="1"/>
    </row>
    <row r="160" spans="1:8" x14ac:dyDescent="0.35">
      <c r="A160" s="8"/>
      <c r="B160" s="9"/>
      <c r="C160" s="19"/>
      <c r="D160" s="19"/>
      <c r="E160" s="19"/>
      <c r="F160" s="6">
        <f t="shared" si="6"/>
        <v>0</v>
      </c>
      <c r="G160" s="7">
        <f t="shared" si="7"/>
        <v>0</v>
      </c>
      <c r="H160" s="1"/>
    </row>
    <row r="161" spans="1:8" x14ac:dyDescent="0.35">
      <c r="A161" s="8"/>
      <c r="B161" s="9"/>
      <c r="C161" s="19"/>
      <c r="D161" s="19"/>
      <c r="E161" s="19"/>
      <c r="F161" s="6">
        <f t="shared" si="6"/>
        <v>0</v>
      </c>
      <c r="G161" s="7">
        <f t="shared" si="7"/>
        <v>0</v>
      </c>
      <c r="H161" s="1"/>
    </row>
    <row r="162" spans="1:8" x14ac:dyDescent="0.35">
      <c r="A162" s="8"/>
      <c r="B162" s="9"/>
      <c r="C162" s="19"/>
      <c r="D162" s="19"/>
      <c r="E162" s="19"/>
      <c r="F162" s="6">
        <f t="shared" si="6"/>
        <v>0</v>
      </c>
      <c r="G162" s="7">
        <f t="shared" si="7"/>
        <v>0</v>
      </c>
      <c r="H162" s="1"/>
    </row>
    <row r="163" spans="1:8" x14ac:dyDescent="0.35">
      <c r="A163" s="8"/>
      <c r="B163" s="9"/>
      <c r="C163" s="19"/>
      <c r="D163" s="19"/>
      <c r="E163" s="19"/>
      <c r="F163" s="6">
        <f t="shared" si="6"/>
        <v>0</v>
      </c>
      <c r="G163" s="7">
        <f t="shared" si="7"/>
        <v>0</v>
      </c>
      <c r="H163" s="1"/>
    </row>
    <row r="164" spans="1:8" x14ac:dyDescent="0.35">
      <c r="A164" s="8"/>
      <c r="B164" s="9"/>
      <c r="C164" s="19"/>
      <c r="D164" s="19"/>
      <c r="E164" s="19"/>
      <c r="F164" s="6">
        <f t="shared" si="6"/>
        <v>0</v>
      </c>
      <c r="G164" s="7">
        <f t="shared" si="7"/>
        <v>0</v>
      </c>
      <c r="H164" s="1"/>
    </row>
    <row r="165" spans="1:8" x14ac:dyDescent="0.35">
      <c r="A165" s="8"/>
      <c r="B165" s="9"/>
      <c r="C165" s="19"/>
      <c r="D165" s="19"/>
      <c r="E165" s="19"/>
      <c r="F165" s="6">
        <f t="shared" si="6"/>
        <v>0</v>
      </c>
      <c r="G165" s="7">
        <f t="shared" si="7"/>
        <v>0</v>
      </c>
      <c r="H165" s="1"/>
    </row>
    <row r="166" spans="1:8" x14ac:dyDescent="0.35">
      <c r="A166" s="8"/>
      <c r="B166" s="9"/>
      <c r="C166" s="19"/>
      <c r="D166" s="19"/>
      <c r="E166" s="19"/>
      <c r="F166" s="6">
        <f t="shared" si="6"/>
        <v>0</v>
      </c>
      <c r="G166" s="7">
        <f t="shared" si="7"/>
        <v>0</v>
      </c>
      <c r="H166" s="1"/>
    </row>
    <row r="167" spans="1:8" x14ac:dyDescent="0.35">
      <c r="A167" s="8"/>
      <c r="B167" s="9"/>
      <c r="C167" s="19"/>
      <c r="D167" s="19"/>
      <c r="E167" s="19"/>
      <c r="F167" s="6">
        <f t="shared" si="6"/>
        <v>0</v>
      </c>
      <c r="G167" s="7">
        <f t="shared" si="7"/>
        <v>0</v>
      </c>
      <c r="H167" s="1"/>
    </row>
    <row r="168" spans="1:8" x14ac:dyDescent="0.35">
      <c r="A168" s="8"/>
      <c r="B168" s="9"/>
      <c r="C168" s="19"/>
      <c r="D168" s="19"/>
      <c r="E168" s="19"/>
      <c r="F168" s="6">
        <f t="shared" si="6"/>
        <v>0</v>
      </c>
      <c r="G168" s="7">
        <f t="shared" si="7"/>
        <v>0</v>
      </c>
      <c r="H168" s="1"/>
    </row>
    <row r="169" spans="1:8" x14ac:dyDescent="0.35">
      <c r="A169" s="8"/>
      <c r="B169" s="9"/>
      <c r="C169" s="19"/>
      <c r="D169" s="19"/>
      <c r="E169" s="19"/>
      <c r="F169" s="6">
        <f t="shared" si="6"/>
        <v>0</v>
      </c>
      <c r="G169" s="7">
        <f t="shared" si="7"/>
        <v>0</v>
      </c>
      <c r="H169" s="1"/>
    </row>
    <row r="170" spans="1:8" x14ac:dyDescent="0.35">
      <c r="A170" s="8"/>
      <c r="B170" s="9"/>
      <c r="C170" s="19"/>
      <c r="D170" s="19"/>
      <c r="E170" s="19"/>
      <c r="F170" s="6">
        <f t="shared" si="6"/>
        <v>0</v>
      </c>
      <c r="G170" s="7">
        <f t="shared" si="7"/>
        <v>0</v>
      </c>
      <c r="H170" s="1"/>
    </row>
    <row r="171" spans="1:8" x14ac:dyDescent="0.35">
      <c r="A171" s="8"/>
      <c r="B171" s="9"/>
      <c r="C171" s="19"/>
      <c r="D171" s="19"/>
      <c r="E171" s="19"/>
      <c r="F171" s="6">
        <f t="shared" si="6"/>
        <v>0</v>
      </c>
      <c r="G171" s="7">
        <f t="shared" si="7"/>
        <v>0</v>
      </c>
      <c r="H171" s="1"/>
    </row>
    <row r="172" spans="1:8" x14ac:dyDescent="0.35">
      <c r="A172" s="8"/>
      <c r="B172" s="9"/>
      <c r="C172" s="19"/>
      <c r="D172" s="19"/>
      <c r="E172" s="19"/>
      <c r="F172" s="6">
        <f t="shared" si="6"/>
        <v>0</v>
      </c>
      <c r="G172" s="7">
        <f t="shared" si="7"/>
        <v>0</v>
      </c>
      <c r="H172" s="1"/>
    </row>
    <row r="173" spans="1:8" x14ac:dyDescent="0.35">
      <c r="A173" s="8"/>
      <c r="B173" s="9"/>
      <c r="C173" s="19"/>
      <c r="D173" s="19"/>
      <c r="E173" s="19"/>
      <c r="F173" s="6">
        <f t="shared" si="6"/>
        <v>0</v>
      </c>
      <c r="G173" s="7">
        <f t="shared" si="7"/>
        <v>0</v>
      </c>
      <c r="H173" s="1"/>
    </row>
    <row r="174" spans="1:8" x14ac:dyDescent="0.35">
      <c r="A174" s="8"/>
      <c r="B174" s="9"/>
      <c r="C174" s="19"/>
      <c r="D174" s="19"/>
      <c r="E174" s="19"/>
      <c r="F174" s="6">
        <f t="shared" si="6"/>
        <v>0</v>
      </c>
      <c r="G174" s="7">
        <f t="shared" si="7"/>
        <v>0</v>
      </c>
      <c r="H174" s="1"/>
    </row>
    <row r="175" spans="1:8" x14ac:dyDescent="0.35">
      <c r="A175" s="8"/>
      <c r="B175" s="9"/>
      <c r="C175" s="19"/>
      <c r="D175" s="19"/>
      <c r="E175" s="19"/>
      <c r="F175" s="6">
        <f t="shared" si="6"/>
        <v>0</v>
      </c>
      <c r="G175" s="7">
        <f t="shared" si="7"/>
        <v>0</v>
      </c>
      <c r="H175" s="1"/>
    </row>
    <row r="176" spans="1:8" x14ac:dyDescent="0.35">
      <c r="A176" s="8"/>
      <c r="B176" s="9"/>
      <c r="C176" s="19"/>
      <c r="D176" s="19"/>
      <c r="E176" s="19"/>
      <c r="F176" s="6">
        <f t="shared" si="6"/>
        <v>0</v>
      </c>
      <c r="G176" s="7">
        <f t="shared" si="7"/>
        <v>0</v>
      </c>
      <c r="H176" s="1"/>
    </row>
    <row r="177" spans="1:8" x14ac:dyDescent="0.35">
      <c r="A177" s="8"/>
      <c r="B177" s="9"/>
      <c r="C177" s="19"/>
      <c r="D177" s="19"/>
      <c r="E177" s="19"/>
      <c r="F177" s="6">
        <f t="shared" si="6"/>
        <v>0</v>
      </c>
      <c r="G177" s="7">
        <f t="shared" si="7"/>
        <v>0</v>
      </c>
      <c r="H177" s="1"/>
    </row>
    <row r="178" spans="1:8" x14ac:dyDescent="0.35">
      <c r="A178" s="8"/>
      <c r="B178" s="9"/>
      <c r="C178" s="19"/>
      <c r="D178" s="19"/>
      <c r="E178" s="19"/>
      <c r="F178" s="6">
        <f t="shared" si="6"/>
        <v>0</v>
      </c>
      <c r="G178" s="7">
        <f t="shared" si="7"/>
        <v>0</v>
      </c>
      <c r="H178" s="1"/>
    </row>
    <row r="179" spans="1:8" x14ac:dyDescent="0.35">
      <c r="A179" s="8"/>
      <c r="B179" s="9"/>
      <c r="C179" s="19"/>
      <c r="D179" s="19"/>
      <c r="E179" s="19"/>
      <c r="F179" s="6">
        <f t="shared" si="6"/>
        <v>0</v>
      </c>
      <c r="G179" s="7">
        <f t="shared" si="7"/>
        <v>0</v>
      </c>
      <c r="H179" s="1"/>
    </row>
    <row r="180" spans="1:8" x14ac:dyDescent="0.35">
      <c r="A180" s="8"/>
      <c r="B180" s="9"/>
      <c r="C180" s="19"/>
      <c r="D180" s="19"/>
      <c r="E180" s="19"/>
      <c r="F180" s="6">
        <f t="shared" ref="F180:F191" si="8">+E180-D180</f>
        <v>0</v>
      </c>
      <c r="G180" s="7">
        <f t="shared" ref="G180:G191" si="9">+F180*B180</f>
        <v>0</v>
      </c>
      <c r="H180" s="1"/>
    </row>
    <row r="181" spans="1:8" x14ac:dyDescent="0.35">
      <c r="A181" s="8"/>
      <c r="B181" s="9"/>
      <c r="C181" s="19"/>
      <c r="D181" s="19"/>
      <c r="E181" s="19"/>
      <c r="F181" s="6">
        <f t="shared" si="8"/>
        <v>0</v>
      </c>
      <c r="G181" s="7">
        <f t="shared" si="9"/>
        <v>0</v>
      </c>
      <c r="H181" s="1"/>
    </row>
    <row r="182" spans="1:8" x14ac:dyDescent="0.35">
      <c r="A182" s="8"/>
      <c r="B182" s="9"/>
      <c r="C182" s="19"/>
      <c r="D182" s="19"/>
      <c r="E182" s="19"/>
      <c r="F182" s="6">
        <f t="shared" si="8"/>
        <v>0</v>
      </c>
      <c r="G182" s="7">
        <f t="shared" si="9"/>
        <v>0</v>
      </c>
      <c r="H182" s="1"/>
    </row>
    <row r="183" spans="1:8" x14ac:dyDescent="0.35">
      <c r="A183" s="8"/>
      <c r="B183" s="9"/>
      <c r="C183" s="19"/>
      <c r="D183" s="19"/>
      <c r="E183" s="19"/>
      <c r="F183" s="6">
        <f t="shared" si="8"/>
        <v>0</v>
      </c>
      <c r="G183" s="7">
        <f t="shared" si="9"/>
        <v>0</v>
      </c>
      <c r="H183" s="1"/>
    </row>
    <row r="184" spans="1:8" x14ac:dyDescent="0.35">
      <c r="A184" s="8"/>
      <c r="B184" s="9"/>
      <c r="C184" s="19"/>
      <c r="D184" s="19"/>
      <c r="E184" s="19"/>
      <c r="F184" s="6">
        <f t="shared" si="8"/>
        <v>0</v>
      </c>
      <c r="G184" s="7">
        <f t="shared" si="9"/>
        <v>0</v>
      </c>
      <c r="H184" s="1"/>
    </row>
    <row r="185" spans="1:8" x14ac:dyDescent="0.35">
      <c r="A185" s="8"/>
      <c r="B185" s="9"/>
      <c r="C185" s="19"/>
      <c r="D185" s="19"/>
      <c r="E185" s="19"/>
      <c r="F185" s="6">
        <f t="shared" si="8"/>
        <v>0</v>
      </c>
      <c r="G185" s="7">
        <f t="shared" si="9"/>
        <v>0</v>
      </c>
      <c r="H185" s="1"/>
    </row>
    <row r="186" spans="1:8" x14ac:dyDescent="0.35">
      <c r="A186" s="8"/>
      <c r="B186" s="9"/>
      <c r="C186" s="19"/>
      <c r="D186" s="19"/>
      <c r="E186" s="19"/>
      <c r="F186" s="6">
        <f t="shared" si="8"/>
        <v>0</v>
      </c>
      <c r="G186" s="7">
        <f t="shared" si="9"/>
        <v>0</v>
      </c>
      <c r="H186" s="1"/>
    </row>
    <row r="187" spans="1:8" x14ac:dyDescent="0.35">
      <c r="A187" s="8"/>
      <c r="B187" s="9"/>
      <c r="C187" s="19"/>
      <c r="D187" s="19"/>
      <c r="E187" s="19"/>
      <c r="F187" s="6">
        <f t="shared" si="8"/>
        <v>0</v>
      </c>
      <c r="G187" s="7">
        <f t="shared" si="9"/>
        <v>0</v>
      </c>
      <c r="H187" s="1"/>
    </row>
    <row r="188" spans="1:8" x14ac:dyDescent="0.35">
      <c r="A188" s="8"/>
      <c r="B188" s="9"/>
      <c r="C188" s="19"/>
      <c r="D188" s="19"/>
      <c r="E188" s="19"/>
      <c r="F188" s="6">
        <f t="shared" si="8"/>
        <v>0</v>
      </c>
      <c r="G188" s="7">
        <f t="shared" si="9"/>
        <v>0</v>
      </c>
      <c r="H188" s="1"/>
    </row>
    <row r="189" spans="1:8" x14ac:dyDescent="0.35">
      <c r="A189" s="8"/>
      <c r="B189" s="9"/>
      <c r="C189" s="19"/>
      <c r="D189" s="19"/>
      <c r="E189" s="19"/>
      <c r="F189" s="6">
        <f t="shared" si="8"/>
        <v>0</v>
      </c>
      <c r="G189" s="7">
        <f t="shared" si="9"/>
        <v>0</v>
      </c>
      <c r="H189" s="1"/>
    </row>
    <row r="190" spans="1:8" x14ac:dyDescent="0.35">
      <c r="A190" s="8"/>
      <c r="B190" s="9"/>
      <c r="C190" s="19"/>
      <c r="D190" s="19"/>
      <c r="E190" s="19"/>
      <c r="F190" s="6">
        <f t="shared" si="8"/>
        <v>0</v>
      </c>
      <c r="G190" s="7">
        <f t="shared" si="9"/>
        <v>0</v>
      </c>
      <c r="H190" s="1"/>
    </row>
    <row r="191" spans="1:8" x14ac:dyDescent="0.35">
      <c r="A191" s="8"/>
      <c r="B191" s="9"/>
      <c r="C191" s="19"/>
      <c r="D191" s="19"/>
      <c r="E191" s="19"/>
      <c r="F191" s="6">
        <f t="shared" si="8"/>
        <v>0</v>
      </c>
      <c r="G191" s="7">
        <f t="shared" si="9"/>
        <v>0</v>
      </c>
      <c r="H191" s="1"/>
    </row>
    <row r="192" spans="1:8" x14ac:dyDescent="0.35">
      <c r="A192" s="8"/>
      <c r="B192" s="8"/>
      <c r="C192" s="19"/>
      <c r="D192" s="19"/>
      <c r="E192" s="19"/>
      <c r="F192" s="6"/>
      <c r="G192" s="7"/>
      <c r="H192" s="1"/>
    </row>
    <row r="193" spans="1:9" x14ac:dyDescent="0.35">
      <c r="A193" s="8"/>
      <c r="B193" s="8"/>
      <c r="C193" s="19"/>
      <c r="D193" s="19"/>
      <c r="E193" s="19"/>
      <c r="F193" s="6"/>
      <c r="G193" s="7"/>
      <c r="H193" s="1"/>
    </row>
    <row r="194" spans="1:9" x14ac:dyDescent="0.35">
      <c r="A194" s="8"/>
      <c r="B194" s="9">
        <f>SUM(B52:B192)</f>
        <v>1350436.72</v>
      </c>
      <c r="C194" s="8"/>
      <c r="D194" s="8"/>
      <c r="E194" s="8"/>
      <c r="F194" s="6">
        <f>SUM(F52:F192)</f>
        <v>95348</v>
      </c>
      <c r="G194" s="11">
        <f>SUM(G52:G192)</f>
        <v>175891049.1913375</v>
      </c>
      <c r="H194" s="1"/>
    </row>
    <row r="195" spans="1:9" x14ac:dyDescent="0.35">
      <c r="A195" s="8"/>
      <c r="B195" s="8"/>
      <c r="C195" s="8"/>
      <c r="D195" s="8"/>
      <c r="E195" s="8"/>
      <c r="F195" s="8"/>
      <c r="G195" s="8"/>
      <c r="H195" s="1"/>
    </row>
    <row r="196" spans="1:9" x14ac:dyDescent="0.35">
      <c r="A196" s="8"/>
      <c r="B196" s="8"/>
      <c r="C196" s="8"/>
      <c r="D196" s="8"/>
      <c r="E196" s="8"/>
      <c r="F196" s="6" t="s">
        <v>6</v>
      </c>
      <c r="G196" s="7">
        <f>+G194/B194</f>
        <v>130.24753147362395</v>
      </c>
      <c r="H196" s="3"/>
      <c r="I196" s="4"/>
    </row>
  </sheetData>
  <mergeCells count="3">
    <mergeCell ref="A1:G1"/>
    <mergeCell ref="A49:G49"/>
    <mergeCell ref="A103:G103"/>
  </mergeCells>
  <printOptions horizontalCentered="1"/>
  <pageMargins left="0" right="0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Stagno Enrico</dc:creator>
  <cp:lastModifiedBy>Pittaluga Alessandro</cp:lastModifiedBy>
  <cp:lastPrinted>2023-04-11T08:44:10Z</cp:lastPrinted>
  <dcterms:created xsi:type="dcterms:W3CDTF">2020-05-11T09:27:10Z</dcterms:created>
  <dcterms:modified xsi:type="dcterms:W3CDTF">2025-11-21T10:21:52Z</dcterms:modified>
</cp:coreProperties>
</file>