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regione.liguria.it\ligInt\LiguriaInternational\Amministrazione e Personale\amministrazione trasparente\2023\"/>
    </mc:Choice>
  </mc:AlternateContent>
  <xr:revisionPtr revIDLastSave="0" documentId="13_ncr:1_{8CA329EC-771A-46A2-AF1D-0619D836C5D5}" xr6:coauthVersionLast="47" xr6:coauthVersionMax="47" xr10:uidLastSave="{00000000-0000-0000-0000-000000000000}"/>
  <bookViews>
    <workbookView xWindow="-28920" yWindow="-4785" windowWidth="29040" windowHeight="15840" xr2:uid="{00000000-000D-0000-FFFF-FFFF00000000}"/>
  </bookViews>
  <sheets>
    <sheet name="MEDIE PAGAMENTI" sheetId="2" r:id="rId1"/>
    <sheet name="foglio 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2" l="1"/>
  <c r="G82" i="2"/>
  <c r="H82" i="2" s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G56" i="2"/>
  <c r="H56" i="2" s="1"/>
  <c r="G84" i="2" l="1"/>
  <c r="H57" i="2"/>
  <c r="H84" i="2" s="1"/>
  <c r="H86" i="2" s="1"/>
  <c r="G47" i="2" l="1"/>
  <c r="H47" i="2" s="1"/>
  <c r="G46" i="2"/>
  <c r="H46" i="2" s="1"/>
  <c r="G45" i="2"/>
  <c r="H45" i="2" s="1"/>
  <c r="G44" i="2"/>
  <c r="H44" i="2" s="1"/>
  <c r="C50" i="2" l="1"/>
  <c r="G30" i="2"/>
  <c r="G31" i="2"/>
  <c r="G3" i="2" l="1"/>
  <c r="G4" i="2"/>
  <c r="H4" i="2" s="1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H30" i="2"/>
  <c r="H31" i="2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50" i="2" l="1"/>
  <c r="H3" i="2"/>
  <c r="H50" i="2" s="1"/>
  <c r="H52" i="2" s="1"/>
</calcChain>
</file>

<file path=xl/sharedStrings.xml><?xml version="1.0" encoding="utf-8"?>
<sst xmlns="http://schemas.openxmlformats.org/spreadsheetml/2006/main" count="216" uniqueCount="130">
  <si>
    <t>importo  A</t>
  </si>
  <si>
    <t>data fatt</t>
  </si>
  <si>
    <t>scadenza  B</t>
  </si>
  <si>
    <t>pagamento C</t>
  </si>
  <si>
    <t>diff. Gg tra pagam e scad = D = C- B</t>
  </si>
  <si>
    <t>ritardo ponderato A*D</t>
  </si>
  <si>
    <t xml:space="preserve"> </t>
  </si>
  <si>
    <t>WOLTERS KLUWER</t>
  </si>
  <si>
    <t>AEGUA</t>
  </si>
  <si>
    <t>STUDIO BARBERO</t>
  </si>
  <si>
    <t>MIPS INFORMATICA</t>
  </si>
  <si>
    <t>K4 MEDIA</t>
  </si>
  <si>
    <t>DAY RISTOSERVICE</t>
  </si>
  <si>
    <t>STUDIO LAGOMARSINO</t>
  </si>
  <si>
    <t>RITARDO PONDERATO</t>
  </si>
  <si>
    <t>FILSE</t>
  </si>
  <si>
    <t>VALSECCHI CANCELLERIA</t>
  </si>
  <si>
    <t>TERRAZZA COLOMBO</t>
  </si>
  <si>
    <t>WELCOME RICEVIMENTI</t>
  </si>
  <si>
    <t>GESTIONI.DOC</t>
  </si>
  <si>
    <t>MK KNEZEVICH</t>
  </si>
  <si>
    <t>I SALONI NAUTICI</t>
  </si>
  <si>
    <t>NESPRESSO</t>
  </si>
  <si>
    <t>1° TRIMESTRE 2023</t>
  </si>
  <si>
    <t>E-MOTION</t>
  </si>
  <si>
    <t>LORENZI ARCH. RICCARDO</t>
  </si>
  <si>
    <t>BICI PROMOZIONI</t>
  </si>
  <si>
    <t>PRORENT</t>
  </si>
  <si>
    <t>MATZEDDA ROBERTO</t>
  </si>
  <si>
    <t>MANTERO SISTEMI</t>
  </si>
  <si>
    <t>DALLA DEA GIAN LUCA</t>
  </si>
  <si>
    <t>MESSE BERLIN</t>
  </si>
  <si>
    <t>CRUISE LINES</t>
  </si>
  <si>
    <t>EDITORIALE DOMUS</t>
  </si>
  <si>
    <t>CAIROCAR</t>
  </si>
  <si>
    <t>ITALSKO CESKA</t>
  </si>
  <si>
    <t>MEGA VIAGGI 2000</t>
  </si>
  <si>
    <t>FORNASIER MASSIMO</t>
  </si>
  <si>
    <t>SOC. COOP. IMPERIA PESCA</t>
  </si>
  <si>
    <t>BACICADDA 1895</t>
  </si>
  <si>
    <t>CENTRO STUDI GIANNINI</t>
  </si>
  <si>
    <t>SOCIETA' GESTIONE MERCATO</t>
  </si>
  <si>
    <t>DI BERT STEFANO</t>
  </si>
  <si>
    <t>DAO VITTORIO</t>
  </si>
  <si>
    <t>C.C. ITALO-LITUANA</t>
  </si>
  <si>
    <t>LUCARDA</t>
  </si>
  <si>
    <t>PARODI MARTA</t>
  </si>
  <si>
    <t>FIAB</t>
  </si>
  <si>
    <t>DI PIETRO ATTILIO</t>
  </si>
  <si>
    <t>KLOR DI BOLLANI UMBERTO</t>
  </si>
  <si>
    <t>GUIDA TURISTICA</t>
  </si>
  <si>
    <t>IMRENT</t>
  </si>
  <si>
    <t>Fornitori</t>
  </si>
  <si>
    <t>04-27/01/2023</t>
  </si>
  <si>
    <t>STAND INNOVATION (anticipo)</t>
  </si>
  <si>
    <t xml:space="preserve">PROMO EST </t>
  </si>
  <si>
    <t>LIGURIA DIGITALE</t>
  </si>
  <si>
    <t>CENTRO LIG. PRODUTTIVITA'</t>
  </si>
  <si>
    <t>PINGIORI</t>
  </si>
  <si>
    <t>ALTA RISTORAZIONE</t>
  </si>
  <si>
    <t>FROG ADV</t>
  </si>
  <si>
    <t>STAND INNOVATION (saldo)</t>
  </si>
  <si>
    <t xml:space="preserve">MIPS INFORMATICA </t>
  </si>
  <si>
    <t>STUDIO LAVATELLI</t>
  </si>
  <si>
    <t>MAZZETTI SABRINA</t>
  </si>
  <si>
    <t>EBN</t>
  </si>
  <si>
    <t>INN HOTELS DEN HAAG</t>
  </si>
  <si>
    <t>2° TRIMESTRE 2023</t>
  </si>
  <si>
    <t>3° TRIMESTRE 2023</t>
  </si>
  <si>
    <t>NOTE</t>
  </si>
  <si>
    <t xml:space="preserve">CONVENTION BUREAU </t>
  </si>
  <si>
    <t>CLICK UTILITY</t>
  </si>
  <si>
    <t>FREDERIEKE DEN HENGST</t>
  </si>
  <si>
    <t>LIGURCAPITAL</t>
  </si>
  <si>
    <t>TERSERVIZI</t>
  </si>
  <si>
    <t>AZIENDA SPECIALE RIVIERE DI LIGURIA</t>
  </si>
  <si>
    <t xml:space="preserve">M R SRL </t>
  </si>
  <si>
    <t>AZIENDA SPECIALE WTC</t>
  </si>
  <si>
    <t>C.I.S.CO</t>
  </si>
  <si>
    <t>KOELNMESSE</t>
  </si>
  <si>
    <t>BD COMMUNICATION</t>
  </si>
  <si>
    <t xml:space="preserve">ITALIAN BLUE GROWTH </t>
  </si>
  <si>
    <t xml:space="preserve"> -   </t>
  </si>
  <si>
    <t>RAVA' DOMENICO</t>
  </si>
  <si>
    <t>FERRARA ALESSANDRA</t>
  </si>
  <si>
    <t>BALLERO DALLA DEA GIANLUCA</t>
  </si>
  <si>
    <t>STUDIO LEGALE LAVATELLI</t>
  </si>
  <si>
    <t>AEROPORTO GENOVA SPA</t>
  </si>
  <si>
    <t xml:space="preserve">DIDE- DISTRETTO DEL DESIGN </t>
  </si>
  <si>
    <t>MED TRAVEL</t>
  </si>
  <si>
    <t>Q.P</t>
  </si>
  <si>
    <t xml:space="preserve">MESSE MUNCHEN GMBH </t>
  </si>
  <si>
    <t xml:space="preserve">SALONI NAUTICI </t>
  </si>
  <si>
    <t>COMMUNICATION PRODUCTS</t>
  </si>
  <si>
    <t>ARIANNA 2002</t>
  </si>
  <si>
    <t xml:space="preserve">MANZONI C. </t>
  </si>
  <si>
    <t>VERNERO GIANLUCA</t>
  </si>
  <si>
    <t xml:space="preserve">GESTIONI DOC. </t>
  </si>
  <si>
    <t>BD EXPO</t>
  </si>
  <si>
    <t xml:space="preserve">FILSE </t>
  </si>
  <si>
    <t>4° TRIMESTRE 2023</t>
  </si>
  <si>
    <t xml:space="preserve"> 25/09/2023</t>
  </si>
  <si>
    <t>COCUZZA GIANFRANCO</t>
  </si>
  <si>
    <t>DG EXPO LOGISTICS S.R.L.</t>
  </si>
  <si>
    <t>CALANDRINI LUCA</t>
  </si>
  <si>
    <t>MCG S.R.L.</t>
  </si>
  <si>
    <t>BUBBLE VIAGGI</t>
  </si>
  <si>
    <t>LANZA SISTEMI SNC</t>
  </si>
  <si>
    <t>DAY RISTOSERVICE SPA</t>
  </si>
  <si>
    <t xml:space="preserve">MATZEDDA ROBERTO </t>
  </si>
  <si>
    <t xml:space="preserve">SEA CONTAINERS LONDRA </t>
  </si>
  <si>
    <t xml:space="preserve">STUDIO BARBERO </t>
  </si>
  <si>
    <t>EATALY</t>
  </si>
  <si>
    <t xml:space="preserve">ENOTECA REGIONALE DELLA LIGURIA </t>
  </si>
  <si>
    <t>BALLERO DALLA DEA GIAN LUCA</t>
  </si>
  <si>
    <t>I SALONI NAUTICI S.R.L.</t>
  </si>
  <si>
    <t xml:space="preserve">JACHT CLUB DE MONACO </t>
  </si>
  <si>
    <t>BONTON S.R.L.</t>
  </si>
  <si>
    <t xml:space="preserve">FIESCHI TRAVEL </t>
  </si>
  <si>
    <t>MANUELINA S.R.L.</t>
  </si>
  <si>
    <t>ANTICA TRATTORIA SEVIERI SAS</t>
  </si>
  <si>
    <t>GE MULTISERVICE S.R.L.</t>
  </si>
  <si>
    <t>CENTRO LIGURE PER LA PRODUTTIVITA'</t>
  </si>
  <si>
    <t>B.S.A. DI FORTE LAURA C. S.A.S.</t>
  </si>
  <si>
    <t>SLOW FOOD S.R.L.</t>
  </si>
  <si>
    <t xml:space="preserve">KOELNMESSE </t>
  </si>
  <si>
    <t>E-MOTION S.R.L.</t>
  </si>
  <si>
    <t>SCIACCA ANNA MARIA</t>
  </si>
  <si>
    <t>LIGURCAPITAL S.P.A.</t>
  </si>
  <si>
    <t>LIGURIA DIGITALE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</si>
</sst>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;@"/>
    <numFmt numFmtId="165" formatCode="_-[$€-410]\ * #,##0.00_-;\-[$€-410]\ * #,##0.00_-;_-[$€-410]\ * &quot;-&quot;??_-;_-@_-"/>
    <numFmt numFmtId="166" formatCode="_-[$€-2]\ * #,##0.00_-;\-[$€-2]\ * #,##0.00_-;_-[$€-2]\ * &quot;-&quot;??_-;_-@_-"/>
    <numFmt numFmtId="167" formatCode="[$€-2]\ #,##0.00;[Red]\-[$€-2]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0" xfId="0" applyNumberFormat="1"/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/>
    <xf numFmtId="43" fontId="0" fillId="0" borderId="1" xfId="1" applyFont="1" applyBorder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43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166" fontId="0" fillId="0" borderId="1" xfId="0" applyNumberFormat="1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4" xfId="0" applyBorder="1"/>
    <xf numFmtId="43" fontId="0" fillId="0" borderId="5" xfId="1" applyFont="1" applyBorder="1"/>
    <xf numFmtId="0" fontId="0" fillId="0" borderId="6" xfId="0" applyBorder="1"/>
    <xf numFmtId="165" fontId="0" fillId="0" borderId="2" xfId="0" applyNumberFormat="1" applyBorder="1"/>
    <xf numFmtId="164" fontId="0" fillId="0" borderId="2" xfId="0" applyNumberFormat="1" applyBorder="1"/>
    <xf numFmtId="2" fontId="0" fillId="0" borderId="2" xfId="0" applyNumberFormat="1" applyBorder="1"/>
    <xf numFmtId="43" fontId="0" fillId="0" borderId="7" xfId="1" applyFont="1" applyBorder="1"/>
    <xf numFmtId="0" fontId="0" fillId="0" borderId="8" xfId="0" applyBorder="1"/>
    <xf numFmtId="166" fontId="0" fillId="0" borderId="3" xfId="0" applyNumberFormat="1" applyBorder="1"/>
    <xf numFmtId="14" fontId="0" fillId="0" borderId="3" xfId="1" applyNumberFormat="1" applyFont="1" applyBorder="1" applyAlignment="1">
      <alignment horizontal="right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/>
    </xf>
    <xf numFmtId="43" fontId="6" fillId="2" borderId="5" xfId="1" applyFont="1" applyFill="1" applyBorder="1"/>
    <xf numFmtId="0" fontId="6" fillId="2" borderId="4" xfId="0" applyFont="1" applyFill="1" applyBorder="1"/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center" vertical="center" wrapText="1"/>
    </xf>
    <xf numFmtId="0" fontId="0" fillId="2" borderId="4" xfId="0" applyFill="1" applyBorder="1"/>
    <xf numFmtId="14" fontId="0" fillId="0" borderId="3" xfId="1" applyNumberFormat="1" applyFont="1" applyBorder="1" applyAlignment="1">
      <alignment horizontal="center" vertical="center" wrapText="1"/>
    </xf>
    <xf numFmtId="2" fontId="0" fillId="0" borderId="3" xfId="0" applyNumberFormat="1" applyBorder="1"/>
    <xf numFmtId="43" fontId="0" fillId="0" borderId="9" xfId="1" applyFont="1" applyBorder="1"/>
    <xf numFmtId="0" fontId="0" fillId="3" borderId="4" xfId="0" applyFill="1" applyBorder="1"/>
    <xf numFmtId="43" fontId="0" fillId="2" borderId="5" xfId="1" applyFont="1" applyFill="1" applyBorder="1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6" fontId="0" fillId="0" borderId="2" xfId="0" applyNumberFormat="1" applyBorder="1"/>
    <xf numFmtId="14" fontId="0" fillId="0" borderId="2" xfId="0" applyNumberFormat="1" applyBorder="1"/>
    <xf numFmtId="14" fontId="0" fillId="0" borderId="2" xfId="0" applyNumberForma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7" fontId="0" fillId="0" borderId="1" xfId="0" applyNumberFormat="1" applyBorder="1"/>
    <xf numFmtId="14" fontId="0" fillId="0" borderId="1" xfId="0" applyNumberFormat="1" applyBorder="1"/>
    <xf numFmtId="4" fontId="0" fillId="0" borderId="1" xfId="0" applyNumberForma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02"/>
  <sheetViews>
    <sheetView tabSelected="1" topLeftCell="A177" workbookViewId="0">
      <selection activeCell="H198" sqref="H198"/>
    </sheetView>
  </sheetViews>
  <sheetFormatPr defaultRowHeight="15" x14ac:dyDescent="0.25"/>
  <cols>
    <col min="1" max="1" width="1.140625" customWidth="1"/>
    <col min="2" max="2" width="28.85546875" bestFit="1" customWidth="1"/>
    <col min="3" max="3" width="14.7109375" bestFit="1" customWidth="1"/>
    <col min="4" max="4" width="15.28515625" customWidth="1"/>
    <col min="5" max="5" width="11" bestFit="1" customWidth="1"/>
    <col min="6" max="6" width="12.5703125" bestFit="1" customWidth="1"/>
    <col min="7" max="7" width="18.7109375" customWidth="1"/>
    <col min="8" max="8" width="18" customWidth="1"/>
    <col min="9" max="9" width="22.5703125" customWidth="1"/>
    <col min="10" max="10" width="20.5703125" customWidth="1"/>
  </cols>
  <sheetData>
    <row r="1" spans="2:10" ht="19.5" thickBot="1" x14ac:dyDescent="0.35">
      <c r="B1" s="55" t="s">
        <v>23</v>
      </c>
      <c r="C1" s="56"/>
      <c r="D1" s="56"/>
      <c r="E1" s="56"/>
      <c r="F1" s="56"/>
      <c r="G1" s="56"/>
      <c r="H1" s="57"/>
      <c r="I1" s="6"/>
      <c r="J1" s="6"/>
    </row>
    <row r="2" spans="2:10" s="4" customFormat="1" ht="30" x14ac:dyDescent="0.25">
      <c r="B2" s="39" t="s">
        <v>52</v>
      </c>
      <c r="C2" s="40" t="s">
        <v>0</v>
      </c>
      <c r="D2" s="40" t="s">
        <v>1</v>
      </c>
      <c r="E2" s="40" t="s">
        <v>2</v>
      </c>
      <c r="F2" s="40" t="s">
        <v>3</v>
      </c>
      <c r="G2" s="40" t="s">
        <v>4</v>
      </c>
      <c r="H2" s="41" t="s">
        <v>5</v>
      </c>
      <c r="I2" s="3"/>
      <c r="J2" s="3"/>
    </row>
    <row r="3" spans="2:10" s="4" customFormat="1" x14ac:dyDescent="0.25">
      <c r="B3" s="25" t="s">
        <v>24</v>
      </c>
      <c r="C3" s="22">
        <v>1200</v>
      </c>
      <c r="D3" s="24">
        <v>44677</v>
      </c>
      <c r="E3" s="24">
        <v>44738</v>
      </c>
      <c r="F3" s="23">
        <v>44929</v>
      </c>
      <c r="G3" s="13">
        <f t="shared" ref="G3:G47" si="0">+F3-E3</f>
        <v>191</v>
      </c>
      <c r="H3" s="26">
        <f t="shared" ref="H3:H47" si="1">+G3*C3</f>
        <v>229200</v>
      </c>
      <c r="I3" s="1"/>
      <c r="J3"/>
    </row>
    <row r="4" spans="2:10" s="4" customFormat="1" x14ac:dyDescent="0.25">
      <c r="B4" s="25" t="s">
        <v>19</v>
      </c>
      <c r="C4" s="22">
        <v>84</v>
      </c>
      <c r="D4" s="42">
        <v>44931</v>
      </c>
      <c r="E4" s="42">
        <v>44931</v>
      </c>
      <c r="F4" s="23">
        <v>44929</v>
      </c>
      <c r="G4" s="13">
        <f t="shared" si="0"/>
        <v>-2</v>
      </c>
      <c r="H4" s="26">
        <f t="shared" si="1"/>
        <v>-168</v>
      </c>
      <c r="I4" s="1"/>
      <c r="J4"/>
    </row>
    <row r="5" spans="2:10" s="4" customFormat="1" x14ac:dyDescent="0.25">
      <c r="B5" s="25" t="s">
        <v>25</v>
      </c>
      <c r="C5" s="22">
        <v>7481.6</v>
      </c>
      <c r="D5" s="42">
        <v>45221</v>
      </c>
      <c r="E5" s="42">
        <v>44856</v>
      </c>
      <c r="F5" s="23">
        <v>44929</v>
      </c>
      <c r="G5" s="13">
        <f t="shared" si="0"/>
        <v>73</v>
      </c>
      <c r="H5" s="26">
        <f t="shared" si="1"/>
        <v>546156.80000000005</v>
      </c>
      <c r="I5" s="1"/>
      <c r="J5"/>
    </row>
    <row r="6" spans="2:10" s="4" customFormat="1" x14ac:dyDescent="0.25">
      <c r="B6" s="25" t="s">
        <v>26</v>
      </c>
      <c r="C6" s="22">
        <v>1931</v>
      </c>
      <c r="D6" s="42">
        <v>44879</v>
      </c>
      <c r="E6" s="24">
        <v>44909</v>
      </c>
      <c r="F6" s="23">
        <v>44930</v>
      </c>
      <c r="G6" s="13">
        <f t="shared" si="0"/>
        <v>21</v>
      </c>
      <c r="H6" s="26">
        <f t="shared" si="1"/>
        <v>40551</v>
      </c>
      <c r="I6" s="1"/>
      <c r="J6"/>
    </row>
    <row r="7" spans="2:10" s="4" customFormat="1" x14ac:dyDescent="0.25">
      <c r="B7" s="25" t="s">
        <v>27</v>
      </c>
      <c r="C7" s="22">
        <v>8517.81</v>
      </c>
      <c r="D7" s="42">
        <v>44851</v>
      </c>
      <c r="E7" s="24">
        <v>44895</v>
      </c>
      <c r="F7" s="23">
        <v>44930</v>
      </c>
      <c r="G7" s="13">
        <f t="shared" si="0"/>
        <v>35</v>
      </c>
      <c r="H7" s="26">
        <f t="shared" si="1"/>
        <v>298123.34999999998</v>
      </c>
      <c r="I7" s="1"/>
      <c r="J7"/>
    </row>
    <row r="8" spans="2:10" s="4" customFormat="1" x14ac:dyDescent="0.25">
      <c r="B8" s="25" t="s">
        <v>18</v>
      </c>
      <c r="C8" s="22">
        <v>5300</v>
      </c>
      <c r="D8" s="42">
        <v>44875</v>
      </c>
      <c r="E8" s="24">
        <v>44883</v>
      </c>
      <c r="F8" s="23">
        <v>44930</v>
      </c>
      <c r="G8" s="13">
        <f t="shared" si="0"/>
        <v>47</v>
      </c>
      <c r="H8" s="26">
        <f t="shared" si="1"/>
        <v>249100</v>
      </c>
      <c r="I8" s="1"/>
      <c r="J8"/>
    </row>
    <row r="9" spans="2:10" x14ac:dyDescent="0.25">
      <c r="B9" s="25" t="s">
        <v>28</v>
      </c>
      <c r="C9" s="22">
        <v>832</v>
      </c>
      <c r="D9" s="42">
        <v>44934</v>
      </c>
      <c r="E9" s="24">
        <v>44965</v>
      </c>
      <c r="F9" s="23">
        <v>44931</v>
      </c>
      <c r="G9" s="13">
        <f t="shared" si="0"/>
        <v>-34</v>
      </c>
      <c r="H9" s="26">
        <f t="shared" si="1"/>
        <v>-28288</v>
      </c>
      <c r="I9" s="1"/>
    </row>
    <row r="10" spans="2:10" x14ac:dyDescent="0.25">
      <c r="B10" s="25" t="s">
        <v>29</v>
      </c>
      <c r="C10" s="22">
        <v>177</v>
      </c>
      <c r="D10" s="42">
        <v>44872</v>
      </c>
      <c r="E10" s="24">
        <v>44933</v>
      </c>
      <c r="F10" s="23">
        <v>44931</v>
      </c>
      <c r="G10" s="13">
        <f t="shared" si="0"/>
        <v>-2</v>
      </c>
      <c r="H10" s="26">
        <f t="shared" si="1"/>
        <v>-354</v>
      </c>
      <c r="I10" s="1"/>
    </row>
    <row r="11" spans="2:10" x14ac:dyDescent="0.25">
      <c r="B11" s="25" t="s">
        <v>30</v>
      </c>
      <c r="C11" s="22">
        <v>935.2</v>
      </c>
      <c r="D11" s="42">
        <v>44902</v>
      </c>
      <c r="E11" s="24">
        <v>44933</v>
      </c>
      <c r="F11" s="23">
        <v>44931</v>
      </c>
      <c r="G11" s="13">
        <f t="shared" si="0"/>
        <v>-2</v>
      </c>
      <c r="H11" s="26">
        <f t="shared" si="1"/>
        <v>-1870.4</v>
      </c>
      <c r="I11" s="1"/>
    </row>
    <row r="12" spans="2:10" x14ac:dyDescent="0.25">
      <c r="B12" s="25" t="s">
        <v>8</v>
      </c>
      <c r="C12" s="22">
        <v>25</v>
      </c>
      <c r="D12" s="42">
        <v>44937</v>
      </c>
      <c r="E12" s="24">
        <v>44937</v>
      </c>
      <c r="F12" s="23">
        <v>44938</v>
      </c>
      <c r="G12" s="13">
        <f t="shared" si="0"/>
        <v>1</v>
      </c>
      <c r="H12" s="26">
        <f t="shared" si="1"/>
        <v>25</v>
      </c>
      <c r="I12" s="1"/>
    </row>
    <row r="13" spans="2:10" x14ac:dyDescent="0.25">
      <c r="B13" s="25" t="s">
        <v>31</v>
      </c>
      <c r="C13" s="22">
        <v>12146.2</v>
      </c>
      <c r="D13" s="42">
        <v>44918</v>
      </c>
      <c r="E13" s="24">
        <v>44918</v>
      </c>
      <c r="F13" s="23">
        <v>44945</v>
      </c>
      <c r="G13" s="13">
        <f t="shared" si="0"/>
        <v>27</v>
      </c>
      <c r="H13" s="26">
        <f t="shared" si="1"/>
        <v>327947.40000000002</v>
      </c>
      <c r="I13" s="1"/>
    </row>
    <row r="14" spans="2:10" x14ac:dyDescent="0.25">
      <c r="B14" s="25" t="s">
        <v>15</v>
      </c>
      <c r="C14" s="22">
        <v>804.22</v>
      </c>
      <c r="D14" s="42">
        <v>44943</v>
      </c>
      <c r="E14" s="24">
        <v>44943</v>
      </c>
      <c r="F14" s="23">
        <v>44945</v>
      </c>
      <c r="G14" s="13">
        <f t="shared" si="0"/>
        <v>2</v>
      </c>
      <c r="H14" s="26">
        <f t="shared" si="1"/>
        <v>1608.44</v>
      </c>
      <c r="I14" s="1"/>
    </row>
    <row r="15" spans="2:10" x14ac:dyDescent="0.25">
      <c r="B15" s="25" t="s">
        <v>15</v>
      </c>
      <c r="C15" s="22">
        <v>200.51</v>
      </c>
      <c r="D15" s="42">
        <v>44943</v>
      </c>
      <c r="E15" s="24">
        <v>44943</v>
      </c>
      <c r="F15" s="23">
        <v>44945</v>
      </c>
      <c r="G15" s="13">
        <f t="shared" si="0"/>
        <v>2</v>
      </c>
      <c r="H15" s="26">
        <f t="shared" si="1"/>
        <v>401.02</v>
      </c>
      <c r="I15" s="1"/>
    </row>
    <row r="16" spans="2:10" x14ac:dyDescent="0.25">
      <c r="B16" s="25" t="s">
        <v>32</v>
      </c>
      <c r="C16" s="22">
        <v>15000</v>
      </c>
      <c r="D16" s="42">
        <v>44903</v>
      </c>
      <c r="E16" s="24">
        <v>44903</v>
      </c>
      <c r="F16" s="23">
        <v>44946</v>
      </c>
      <c r="G16" s="13">
        <f t="shared" si="0"/>
        <v>43</v>
      </c>
      <c r="H16" s="26">
        <f t="shared" si="1"/>
        <v>645000</v>
      </c>
      <c r="I16" s="1"/>
    </row>
    <row r="17" spans="2:9" x14ac:dyDescent="0.25">
      <c r="B17" s="25" t="s">
        <v>33</v>
      </c>
      <c r="C17" s="22">
        <v>2499.85</v>
      </c>
      <c r="D17" s="42">
        <v>44894</v>
      </c>
      <c r="E17" s="24">
        <v>44926</v>
      </c>
      <c r="F17" s="23">
        <v>44946</v>
      </c>
      <c r="G17" s="13">
        <f t="shared" si="0"/>
        <v>20</v>
      </c>
      <c r="H17" s="26">
        <f t="shared" si="1"/>
        <v>49997</v>
      </c>
      <c r="I17" s="1"/>
    </row>
    <row r="18" spans="2:9" x14ac:dyDescent="0.25">
      <c r="B18" s="25" t="s">
        <v>34</v>
      </c>
      <c r="C18" s="22">
        <v>550</v>
      </c>
      <c r="D18" s="42">
        <v>44699</v>
      </c>
      <c r="E18" s="24">
        <v>44729</v>
      </c>
      <c r="F18" s="23">
        <v>44946</v>
      </c>
      <c r="G18" s="13">
        <f t="shared" si="0"/>
        <v>217</v>
      </c>
      <c r="H18" s="26">
        <f t="shared" si="1"/>
        <v>119350</v>
      </c>
      <c r="I18" s="1"/>
    </row>
    <row r="19" spans="2:9" x14ac:dyDescent="0.25">
      <c r="B19" s="25" t="s">
        <v>12</v>
      </c>
      <c r="C19" s="22">
        <v>583.94000000000005</v>
      </c>
      <c r="D19" s="42">
        <v>44911</v>
      </c>
      <c r="E19" s="24">
        <v>44957</v>
      </c>
      <c r="F19" s="23">
        <v>44956</v>
      </c>
      <c r="G19" s="13">
        <f t="shared" si="0"/>
        <v>-1</v>
      </c>
      <c r="H19" s="26">
        <f t="shared" si="1"/>
        <v>-583.94000000000005</v>
      </c>
      <c r="I19" s="1"/>
    </row>
    <row r="20" spans="2:9" x14ac:dyDescent="0.25">
      <c r="B20" s="25" t="s">
        <v>54</v>
      </c>
      <c r="C20" s="22">
        <v>10000</v>
      </c>
      <c r="D20" s="42">
        <v>45002</v>
      </c>
      <c r="E20" s="24">
        <v>45002</v>
      </c>
      <c r="F20" s="23">
        <v>44958</v>
      </c>
      <c r="G20" s="13">
        <f t="shared" si="0"/>
        <v>-44</v>
      </c>
      <c r="H20" s="26">
        <f t="shared" si="1"/>
        <v>-440000</v>
      </c>
      <c r="I20" s="1"/>
    </row>
    <row r="21" spans="2:9" x14ac:dyDescent="0.25">
      <c r="B21" s="25" t="s">
        <v>35</v>
      </c>
      <c r="C21" s="22">
        <v>1000</v>
      </c>
      <c r="D21" s="42">
        <v>44895</v>
      </c>
      <c r="E21" s="24">
        <v>44926</v>
      </c>
      <c r="F21" s="23">
        <v>44960</v>
      </c>
      <c r="G21" s="13">
        <f t="shared" si="0"/>
        <v>34</v>
      </c>
      <c r="H21" s="26">
        <f t="shared" si="1"/>
        <v>34000</v>
      </c>
      <c r="I21" s="1"/>
    </row>
    <row r="22" spans="2:9" x14ac:dyDescent="0.25">
      <c r="B22" s="25" t="s">
        <v>17</v>
      </c>
      <c r="C22" s="22">
        <v>6080</v>
      </c>
      <c r="D22" s="42">
        <v>44900</v>
      </c>
      <c r="E22" s="24">
        <v>44931</v>
      </c>
      <c r="F22" s="23">
        <v>44964</v>
      </c>
      <c r="G22" s="13">
        <f t="shared" si="0"/>
        <v>33</v>
      </c>
      <c r="H22" s="26">
        <f t="shared" si="1"/>
        <v>200640</v>
      </c>
      <c r="I22" s="1"/>
    </row>
    <row r="23" spans="2:9" x14ac:dyDescent="0.25">
      <c r="B23" s="25" t="s">
        <v>36</v>
      </c>
      <c r="C23" s="22">
        <v>1700</v>
      </c>
      <c r="D23" s="42">
        <v>44894</v>
      </c>
      <c r="E23" s="24">
        <v>44894</v>
      </c>
      <c r="F23" s="23">
        <v>44964</v>
      </c>
      <c r="G23" s="13">
        <f t="shared" si="0"/>
        <v>70</v>
      </c>
      <c r="H23" s="26">
        <f t="shared" si="1"/>
        <v>119000</v>
      </c>
      <c r="I23" s="1"/>
    </row>
    <row r="24" spans="2:9" x14ac:dyDescent="0.25">
      <c r="B24" s="25" t="s">
        <v>37</v>
      </c>
      <c r="C24" s="22">
        <v>1700</v>
      </c>
      <c r="D24" s="42">
        <v>44922</v>
      </c>
      <c r="E24" s="24">
        <v>44922</v>
      </c>
      <c r="F24" s="23">
        <v>44964</v>
      </c>
      <c r="G24" s="13">
        <f t="shared" si="0"/>
        <v>42</v>
      </c>
      <c r="H24" s="26">
        <f t="shared" si="1"/>
        <v>71400</v>
      </c>
      <c r="I24" s="1"/>
    </row>
    <row r="25" spans="2:9" x14ac:dyDescent="0.25">
      <c r="B25" s="25" t="s">
        <v>38</v>
      </c>
      <c r="C25" s="22">
        <v>316.36</v>
      </c>
      <c r="D25" s="42">
        <v>44894</v>
      </c>
      <c r="E25" s="24">
        <v>44894</v>
      </c>
      <c r="F25" s="23">
        <v>44964</v>
      </c>
      <c r="G25" s="13">
        <f t="shared" si="0"/>
        <v>70</v>
      </c>
      <c r="H25" s="26">
        <f t="shared" si="1"/>
        <v>22145.200000000001</v>
      </c>
      <c r="I25" s="1"/>
    </row>
    <row r="26" spans="2:9" x14ac:dyDescent="0.25">
      <c r="B26" s="25" t="s">
        <v>39</v>
      </c>
      <c r="C26" s="22">
        <v>486</v>
      </c>
      <c r="D26" s="42">
        <v>44890</v>
      </c>
      <c r="E26" s="24">
        <v>44890</v>
      </c>
      <c r="F26" s="23">
        <v>44964</v>
      </c>
      <c r="G26" s="13">
        <f t="shared" si="0"/>
        <v>74</v>
      </c>
      <c r="H26" s="26">
        <f t="shared" si="1"/>
        <v>35964</v>
      </c>
      <c r="I26" s="1"/>
    </row>
    <row r="27" spans="2:9" x14ac:dyDescent="0.25">
      <c r="B27" s="25" t="s">
        <v>40</v>
      </c>
      <c r="C27" s="22">
        <v>13000</v>
      </c>
      <c r="D27" s="42">
        <v>44926</v>
      </c>
      <c r="E27" s="24">
        <v>44926</v>
      </c>
      <c r="F27" s="23">
        <v>44974</v>
      </c>
      <c r="G27" s="13">
        <f t="shared" si="0"/>
        <v>48</v>
      </c>
      <c r="H27" s="26">
        <f t="shared" si="1"/>
        <v>624000</v>
      </c>
      <c r="I27" s="1"/>
    </row>
    <row r="28" spans="2:9" ht="15" customHeight="1" x14ac:dyDescent="0.25">
      <c r="B28" s="25" t="s">
        <v>41</v>
      </c>
      <c r="C28" s="22">
        <v>2500</v>
      </c>
      <c r="D28" s="42">
        <v>44907</v>
      </c>
      <c r="E28" s="24">
        <v>44907</v>
      </c>
      <c r="F28" s="23">
        <v>44974</v>
      </c>
      <c r="G28" s="13">
        <f t="shared" si="0"/>
        <v>67</v>
      </c>
      <c r="H28" s="26">
        <f t="shared" si="1"/>
        <v>167500</v>
      </c>
      <c r="I28" s="1"/>
    </row>
    <row r="29" spans="2:9" x14ac:dyDescent="0.25">
      <c r="B29" s="25" t="s">
        <v>42</v>
      </c>
      <c r="C29" s="22">
        <v>1425</v>
      </c>
      <c r="D29" s="42">
        <v>44907</v>
      </c>
      <c r="E29" s="24">
        <v>44907</v>
      </c>
      <c r="F29" s="23">
        <v>44974</v>
      </c>
      <c r="G29" s="13">
        <f t="shared" si="0"/>
        <v>67</v>
      </c>
      <c r="H29" s="26">
        <f t="shared" si="1"/>
        <v>95475</v>
      </c>
      <c r="I29" s="1"/>
    </row>
    <row r="30" spans="2:9" x14ac:dyDescent="0.25">
      <c r="B30" s="25" t="s">
        <v>43</v>
      </c>
      <c r="C30" s="22">
        <v>1275</v>
      </c>
      <c r="D30" s="42">
        <v>44935</v>
      </c>
      <c r="E30" s="24">
        <v>44935</v>
      </c>
      <c r="F30" s="23">
        <v>44977</v>
      </c>
      <c r="G30" s="13">
        <f t="shared" si="0"/>
        <v>42</v>
      </c>
      <c r="H30" s="26">
        <f t="shared" si="1"/>
        <v>53550</v>
      </c>
      <c r="I30" s="1"/>
    </row>
    <row r="31" spans="2:9" x14ac:dyDescent="0.25">
      <c r="B31" s="43" t="s">
        <v>44</v>
      </c>
      <c r="C31" s="22">
        <v>1000</v>
      </c>
      <c r="D31" s="42">
        <v>44909</v>
      </c>
      <c r="E31" s="24">
        <v>44909</v>
      </c>
      <c r="F31" s="23">
        <v>44977</v>
      </c>
      <c r="G31" s="13">
        <f>+F31-E31</f>
        <v>68</v>
      </c>
      <c r="H31" s="26">
        <f t="shared" si="1"/>
        <v>68000</v>
      </c>
      <c r="I31" s="1"/>
    </row>
    <row r="32" spans="2:9" x14ac:dyDescent="0.25">
      <c r="B32" s="25" t="s">
        <v>45</v>
      </c>
      <c r="C32" s="22">
        <v>400</v>
      </c>
      <c r="D32" s="42">
        <v>44923</v>
      </c>
      <c r="E32" s="24">
        <v>44923</v>
      </c>
      <c r="F32" s="23">
        <v>44977</v>
      </c>
      <c r="G32" s="13">
        <f t="shared" si="0"/>
        <v>54</v>
      </c>
      <c r="H32" s="26">
        <f t="shared" si="1"/>
        <v>21600</v>
      </c>
      <c r="I32" s="1"/>
    </row>
    <row r="33" spans="2:9" x14ac:dyDescent="0.25">
      <c r="B33" s="25" t="s">
        <v>10</v>
      </c>
      <c r="C33" s="22">
        <v>231.22</v>
      </c>
      <c r="D33" s="42">
        <v>44950</v>
      </c>
      <c r="E33" s="24">
        <v>44981</v>
      </c>
      <c r="F33" s="23">
        <v>44977</v>
      </c>
      <c r="G33" s="13">
        <f t="shared" si="0"/>
        <v>-4</v>
      </c>
      <c r="H33" s="26">
        <f t="shared" si="1"/>
        <v>-924.88</v>
      </c>
      <c r="I33" s="1"/>
    </row>
    <row r="34" spans="2:9" x14ac:dyDescent="0.25">
      <c r="B34" s="25" t="s">
        <v>12</v>
      </c>
      <c r="C34" s="22">
        <v>848.82</v>
      </c>
      <c r="D34" s="42" t="s">
        <v>53</v>
      </c>
      <c r="E34" s="24">
        <v>44985</v>
      </c>
      <c r="F34" s="23">
        <v>44984</v>
      </c>
      <c r="G34" s="13">
        <f t="shared" si="0"/>
        <v>-1</v>
      </c>
      <c r="H34" s="26">
        <f t="shared" si="1"/>
        <v>-848.82</v>
      </c>
      <c r="I34" s="1"/>
    </row>
    <row r="35" spans="2:9" x14ac:dyDescent="0.25">
      <c r="B35" s="25" t="s">
        <v>46</v>
      </c>
      <c r="C35" s="22">
        <v>800</v>
      </c>
      <c r="D35" s="42">
        <v>44837</v>
      </c>
      <c r="E35" s="24">
        <v>44837</v>
      </c>
      <c r="F35" s="23">
        <v>44987</v>
      </c>
      <c r="G35" s="13">
        <f t="shared" si="0"/>
        <v>150</v>
      </c>
      <c r="H35" s="26">
        <f t="shared" si="1"/>
        <v>120000</v>
      </c>
      <c r="I35" s="1"/>
    </row>
    <row r="36" spans="2:9" x14ac:dyDescent="0.25">
      <c r="B36" s="25" t="s">
        <v>12</v>
      </c>
      <c r="C36" s="22">
        <v>547.82000000000005</v>
      </c>
      <c r="D36" s="42">
        <v>44984</v>
      </c>
      <c r="E36" s="24">
        <v>45016</v>
      </c>
      <c r="F36" s="23">
        <v>44987</v>
      </c>
      <c r="G36" s="13">
        <f t="shared" si="0"/>
        <v>-29</v>
      </c>
      <c r="H36" s="26">
        <f t="shared" si="1"/>
        <v>-15886.78</v>
      </c>
      <c r="I36" s="1"/>
    </row>
    <row r="37" spans="2:9" x14ac:dyDescent="0.25">
      <c r="B37" s="25" t="s">
        <v>9</v>
      </c>
      <c r="C37" s="22">
        <v>333.11</v>
      </c>
      <c r="D37" s="42">
        <v>44988</v>
      </c>
      <c r="E37" s="24">
        <v>44988</v>
      </c>
      <c r="F37" s="23">
        <v>44987</v>
      </c>
      <c r="G37" s="13">
        <f t="shared" si="0"/>
        <v>-1</v>
      </c>
      <c r="H37" s="26">
        <f t="shared" si="1"/>
        <v>-333.11</v>
      </c>
      <c r="I37" s="1"/>
    </row>
    <row r="38" spans="2:9" x14ac:dyDescent="0.25">
      <c r="B38" s="25" t="s">
        <v>22</v>
      </c>
      <c r="C38" s="22">
        <v>107.38</v>
      </c>
      <c r="D38" s="42">
        <v>44984</v>
      </c>
      <c r="E38" s="24">
        <v>44984</v>
      </c>
      <c r="F38" s="23">
        <v>44987</v>
      </c>
      <c r="G38" s="13">
        <f t="shared" si="0"/>
        <v>3</v>
      </c>
      <c r="H38" s="26">
        <f t="shared" si="1"/>
        <v>322.14</v>
      </c>
      <c r="I38" s="1"/>
    </row>
    <row r="39" spans="2:9" x14ac:dyDescent="0.25">
      <c r="B39" s="25" t="s">
        <v>47</v>
      </c>
      <c r="C39" s="22">
        <v>5000</v>
      </c>
      <c r="D39" s="42">
        <v>44981</v>
      </c>
      <c r="E39" s="24">
        <v>44981</v>
      </c>
      <c r="F39" s="23">
        <v>44988</v>
      </c>
      <c r="G39" s="13">
        <f t="shared" si="0"/>
        <v>7</v>
      </c>
      <c r="H39" s="26">
        <f t="shared" si="1"/>
        <v>35000</v>
      </c>
      <c r="I39" s="1"/>
    </row>
    <row r="40" spans="2:9" x14ac:dyDescent="0.25">
      <c r="B40" s="25" t="s">
        <v>48</v>
      </c>
      <c r="C40" s="22">
        <v>4400</v>
      </c>
      <c r="D40" s="42">
        <v>44918</v>
      </c>
      <c r="E40" s="24">
        <v>44948</v>
      </c>
      <c r="F40" s="23">
        <v>44992</v>
      </c>
      <c r="G40" s="13">
        <f t="shared" si="0"/>
        <v>44</v>
      </c>
      <c r="H40" s="26">
        <f t="shared" si="1"/>
        <v>193600</v>
      </c>
      <c r="I40" s="1"/>
    </row>
    <row r="41" spans="2:9" x14ac:dyDescent="0.25">
      <c r="B41" s="25" t="s">
        <v>49</v>
      </c>
      <c r="C41" s="22">
        <v>4200</v>
      </c>
      <c r="D41" s="42">
        <v>44924</v>
      </c>
      <c r="E41" s="24">
        <v>44924</v>
      </c>
      <c r="F41" s="23">
        <v>44992</v>
      </c>
      <c r="G41" s="13">
        <f t="shared" si="0"/>
        <v>68</v>
      </c>
      <c r="H41" s="26">
        <f t="shared" si="1"/>
        <v>285600</v>
      </c>
      <c r="I41" s="1"/>
    </row>
    <row r="42" spans="2:9" x14ac:dyDescent="0.25">
      <c r="B42" s="25" t="s">
        <v>21</v>
      </c>
      <c r="C42" s="22">
        <v>368852.46</v>
      </c>
      <c r="D42" s="42">
        <v>45006</v>
      </c>
      <c r="E42" s="24">
        <v>44986</v>
      </c>
      <c r="F42" s="23">
        <v>44993</v>
      </c>
      <c r="G42" s="13">
        <f t="shared" si="0"/>
        <v>7</v>
      </c>
      <c r="H42" s="26">
        <f t="shared" si="1"/>
        <v>2581967.2200000002</v>
      </c>
      <c r="I42" s="1"/>
    </row>
    <row r="43" spans="2:9" x14ac:dyDescent="0.25">
      <c r="B43" s="25" t="s">
        <v>50</v>
      </c>
      <c r="C43" s="22">
        <v>1202</v>
      </c>
      <c r="D43" s="42">
        <v>44871</v>
      </c>
      <c r="E43" s="24">
        <v>44871</v>
      </c>
      <c r="F43" s="23">
        <v>45002</v>
      </c>
      <c r="G43" s="13">
        <f t="shared" si="0"/>
        <v>131</v>
      </c>
      <c r="H43" s="26">
        <f t="shared" si="1"/>
        <v>157462</v>
      </c>
      <c r="I43" s="1"/>
    </row>
    <row r="44" spans="2:9" x14ac:dyDescent="0.25">
      <c r="B44" s="25" t="s">
        <v>20</v>
      </c>
      <c r="C44" s="22">
        <v>1000</v>
      </c>
      <c r="D44" s="42">
        <v>44712</v>
      </c>
      <c r="E44" s="24">
        <v>44742</v>
      </c>
      <c r="F44" s="23">
        <v>45002</v>
      </c>
      <c r="G44" s="13">
        <f t="shared" si="0"/>
        <v>260</v>
      </c>
      <c r="H44" s="26">
        <f t="shared" si="1"/>
        <v>260000</v>
      </c>
      <c r="I44" s="1"/>
    </row>
    <row r="45" spans="2:9" x14ac:dyDescent="0.25">
      <c r="B45" s="25" t="s">
        <v>7</v>
      </c>
      <c r="C45" s="22">
        <v>1034</v>
      </c>
      <c r="D45" s="42">
        <v>44949</v>
      </c>
      <c r="E45" s="24">
        <v>45008</v>
      </c>
      <c r="F45" s="23">
        <v>45008</v>
      </c>
      <c r="G45" s="13">
        <f t="shared" si="0"/>
        <v>0</v>
      </c>
      <c r="H45" s="26">
        <f t="shared" si="1"/>
        <v>0</v>
      </c>
      <c r="I45" s="1"/>
    </row>
    <row r="46" spans="2:9" x14ac:dyDescent="0.25">
      <c r="B46" s="25" t="s">
        <v>51</v>
      </c>
      <c r="C46" s="22">
        <v>90.16</v>
      </c>
      <c r="D46" s="42">
        <v>44893</v>
      </c>
      <c r="E46" s="24">
        <v>44893</v>
      </c>
      <c r="F46" s="23">
        <v>45008</v>
      </c>
      <c r="G46" s="13">
        <f t="shared" si="0"/>
        <v>115</v>
      </c>
      <c r="H46" s="26">
        <f t="shared" si="1"/>
        <v>10368.4</v>
      </c>
      <c r="I46" s="1"/>
    </row>
    <row r="47" spans="2:9" x14ac:dyDescent="0.25">
      <c r="B47" s="25" t="s">
        <v>16</v>
      </c>
      <c r="C47" s="22">
        <v>663.4</v>
      </c>
      <c r="D47" s="42">
        <v>44980</v>
      </c>
      <c r="E47" s="24">
        <v>45016</v>
      </c>
      <c r="F47" s="23">
        <v>45015</v>
      </c>
      <c r="G47" s="13">
        <f t="shared" si="0"/>
        <v>-1</v>
      </c>
      <c r="H47" s="26">
        <f t="shared" si="1"/>
        <v>-663.4</v>
      </c>
      <c r="I47" s="1"/>
    </row>
    <row r="48" spans="2:9" x14ac:dyDescent="0.25">
      <c r="B48" s="32"/>
      <c r="C48" s="33"/>
      <c r="D48" s="34"/>
      <c r="E48" s="35"/>
      <c r="F48" s="36"/>
      <c r="G48" s="13"/>
      <c r="H48" s="26"/>
      <c r="I48" s="1"/>
    </row>
    <row r="49" spans="2:10" x14ac:dyDescent="0.25">
      <c r="B49" s="25"/>
      <c r="C49" s="16"/>
      <c r="D49" s="17"/>
      <c r="E49" s="17"/>
      <c r="F49" s="17"/>
      <c r="G49" s="13"/>
      <c r="H49" s="26"/>
      <c r="I49" s="1"/>
    </row>
    <row r="50" spans="2:10" x14ac:dyDescent="0.25">
      <c r="B50" s="25"/>
      <c r="C50" s="16">
        <f>SUM(C3:C49)</f>
        <v>488461.06000000006</v>
      </c>
      <c r="D50" s="17"/>
      <c r="E50" s="17"/>
      <c r="F50" s="17"/>
      <c r="G50" s="13">
        <f>SUM(G3:G49)</f>
        <v>2012</v>
      </c>
      <c r="H50" s="26">
        <f>SUM(H3:H49)</f>
        <v>7175132.6400000006</v>
      </c>
      <c r="I50" s="1"/>
    </row>
    <row r="51" spans="2:10" x14ac:dyDescent="0.25">
      <c r="B51" s="25"/>
      <c r="C51" s="16"/>
      <c r="D51" s="17"/>
      <c r="E51" s="17"/>
      <c r="F51" s="17"/>
      <c r="G51" s="13"/>
      <c r="H51" s="26"/>
      <c r="I51" s="1"/>
    </row>
    <row r="52" spans="2:10" x14ac:dyDescent="0.25">
      <c r="B52" s="38" t="s">
        <v>14</v>
      </c>
      <c r="C52" s="16"/>
      <c r="D52" s="17"/>
      <c r="E52" s="17"/>
      <c r="F52" s="17"/>
      <c r="G52" s="13"/>
      <c r="H52" s="37">
        <f>+H50/C50</f>
        <v>14.689262312946706</v>
      </c>
      <c r="I52" s="1"/>
    </row>
    <row r="53" spans="2:10" ht="15.75" thickBot="1" x14ac:dyDescent="0.3">
      <c r="B53" s="27"/>
      <c r="C53" s="28"/>
      <c r="D53" s="29"/>
      <c r="E53" s="29"/>
      <c r="F53" s="29"/>
      <c r="G53" s="30"/>
      <c r="H53" s="31"/>
      <c r="I53" s="1"/>
    </row>
    <row r="54" spans="2:10" ht="19.5" thickBot="1" x14ac:dyDescent="0.35">
      <c r="B54" s="58" t="s">
        <v>67</v>
      </c>
      <c r="C54" s="59"/>
      <c r="D54" s="59"/>
      <c r="E54" s="59"/>
      <c r="F54" s="59"/>
      <c r="G54" s="59"/>
      <c r="H54" s="59"/>
      <c r="I54" s="1"/>
    </row>
    <row r="55" spans="2:10" s="4" customFormat="1" ht="30" x14ac:dyDescent="0.25">
      <c r="B55" s="49" t="s">
        <v>52</v>
      </c>
      <c r="C55" s="50" t="s">
        <v>0</v>
      </c>
      <c r="D55" s="50" t="s">
        <v>1</v>
      </c>
      <c r="E55" s="50" t="s">
        <v>2</v>
      </c>
      <c r="F55" s="50" t="s">
        <v>3</v>
      </c>
      <c r="G55" s="50" t="s">
        <v>4</v>
      </c>
      <c r="H55" s="51" t="s">
        <v>5</v>
      </c>
      <c r="I55" s="3"/>
      <c r="J55" s="3"/>
    </row>
    <row r="56" spans="2:10" x14ac:dyDescent="0.25">
      <c r="B56" s="25" t="s">
        <v>15</v>
      </c>
      <c r="C56" s="22">
        <v>27115.79</v>
      </c>
      <c r="D56" s="24">
        <v>44995</v>
      </c>
      <c r="E56" s="24">
        <v>44995</v>
      </c>
      <c r="F56" s="23">
        <v>45023</v>
      </c>
      <c r="G56" s="13">
        <f>+F56-E56</f>
        <v>28</v>
      </c>
      <c r="H56" s="26">
        <f>+G56*C56</f>
        <v>759242.12</v>
      </c>
      <c r="I56" s="1"/>
    </row>
    <row r="57" spans="2:10" x14ac:dyDescent="0.25">
      <c r="B57" s="25" t="s">
        <v>55</v>
      </c>
      <c r="C57" s="22">
        <v>220</v>
      </c>
      <c r="D57" s="42">
        <v>45008</v>
      </c>
      <c r="E57" s="42">
        <v>45023</v>
      </c>
      <c r="F57" s="23">
        <v>45027</v>
      </c>
      <c r="G57" s="13">
        <f t="shared" ref="G57:G82" si="2">+F57-E57</f>
        <v>4</v>
      </c>
      <c r="H57" s="26">
        <f t="shared" ref="H57:H82" si="3">+G57*C57</f>
        <v>880</v>
      </c>
      <c r="I57" s="1"/>
    </row>
    <row r="58" spans="2:10" x14ac:dyDescent="0.25">
      <c r="B58" s="25" t="s">
        <v>56</v>
      </c>
      <c r="C58" s="22">
        <v>1760</v>
      </c>
      <c r="D58" s="42">
        <v>44926</v>
      </c>
      <c r="E58" s="42">
        <v>44966</v>
      </c>
      <c r="F58" s="23">
        <v>45033</v>
      </c>
      <c r="G58" s="13">
        <f t="shared" si="2"/>
        <v>67</v>
      </c>
      <c r="H58" s="26">
        <f t="shared" si="3"/>
        <v>117920</v>
      </c>
      <c r="I58" s="1"/>
    </row>
    <row r="59" spans="2:10" x14ac:dyDescent="0.25">
      <c r="B59" s="25" t="s">
        <v>57</v>
      </c>
      <c r="C59" s="22">
        <v>200</v>
      </c>
      <c r="D59" s="42">
        <v>44907</v>
      </c>
      <c r="E59" s="24">
        <v>44937</v>
      </c>
      <c r="F59" s="23">
        <v>45033</v>
      </c>
      <c r="G59" s="13">
        <f t="shared" si="2"/>
        <v>96</v>
      </c>
      <c r="H59" s="26">
        <f t="shared" si="3"/>
        <v>19200</v>
      </c>
      <c r="I59" s="1"/>
    </row>
    <row r="60" spans="2:10" x14ac:dyDescent="0.25">
      <c r="B60" s="25" t="s">
        <v>8</v>
      </c>
      <c r="C60" s="22">
        <v>342</v>
      </c>
      <c r="D60" s="42">
        <v>45009</v>
      </c>
      <c r="E60" s="24">
        <v>45009</v>
      </c>
      <c r="F60" s="23">
        <v>45033</v>
      </c>
      <c r="G60" s="13">
        <f t="shared" si="2"/>
        <v>24</v>
      </c>
      <c r="H60" s="26">
        <f t="shared" si="3"/>
        <v>8208</v>
      </c>
      <c r="I60" s="1"/>
    </row>
    <row r="61" spans="2:10" x14ac:dyDescent="0.25">
      <c r="B61" s="25" t="s">
        <v>11</v>
      </c>
      <c r="C61" s="22">
        <v>1691.18</v>
      </c>
      <c r="D61" s="42">
        <v>44993</v>
      </c>
      <c r="E61" s="24">
        <v>44993</v>
      </c>
      <c r="F61" s="23">
        <v>45033</v>
      </c>
      <c r="G61" s="13">
        <f t="shared" si="2"/>
        <v>40</v>
      </c>
      <c r="H61" s="26">
        <f t="shared" si="3"/>
        <v>67647.199999999997</v>
      </c>
      <c r="I61" s="1"/>
    </row>
    <row r="62" spans="2:10" x14ac:dyDescent="0.25">
      <c r="B62" s="25" t="s">
        <v>11</v>
      </c>
      <c r="C62" s="22">
        <v>1380</v>
      </c>
      <c r="D62" s="42">
        <v>45007</v>
      </c>
      <c r="E62" s="24">
        <v>45007</v>
      </c>
      <c r="F62" s="23">
        <v>45033</v>
      </c>
      <c r="G62" s="13">
        <f t="shared" si="2"/>
        <v>26</v>
      </c>
      <c r="H62" s="26">
        <f t="shared" si="3"/>
        <v>35880</v>
      </c>
      <c r="I62" s="1"/>
    </row>
    <row r="63" spans="2:10" x14ac:dyDescent="0.25">
      <c r="B63" s="25" t="s">
        <v>58</v>
      </c>
      <c r="C63" s="22">
        <v>160.32</v>
      </c>
      <c r="D63" s="42">
        <v>45033</v>
      </c>
      <c r="E63" s="24">
        <v>45033</v>
      </c>
      <c r="F63" s="23">
        <v>45033</v>
      </c>
      <c r="G63" s="13">
        <f t="shared" si="2"/>
        <v>0</v>
      </c>
      <c r="H63" s="26">
        <f t="shared" si="3"/>
        <v>0</v>
      </c>
      <c r="I63" s="1"/>
    </row>
    <row r="64" spans="2:10" x14ac:dyDescent="0.25">
      <c r="B64" s="25" t="s">
        <v>59</v>
      </c>
      <c r="C64" s="22">
        <v>181.82</v>
      </c>
      <c r="D64" s="42">
        <v>45023</v>
      </c>
      <c r="E64" s="24">
        <v>45023</v>
      </c>
      <c r="F64" s="23">
        <v>45033</v>
      </c>
      <c r="G64" s="13">
        <f t="shared" si="2"/>
        <v>10</v>
      </c>
      <c r="H64" s="26">
        <f t="shared" si="3"/>
        <v>1818.1999999999998</v>
      </c>
      <c r="I64" s="1"/>
    </row>
    <row r="65" spans="2:9" x14ac:dyDescent="0.25">
      <c r="B65" s="25" t="s">
        <v>60</v>
      </c>
      <c r="C65" s="22">
        <v>2400</v>
      </c>
      <c r="D65" s="42">
        <v>45001</v>
      </c>
      <c r="E65" s="24">
        <v>45001</v>
      </c>
      <c r="F65" s="23">
        <v>45043</v>
      </c>
      <c r="G65" s="13">
        <f t="shared" si="2"/>
        <v>42</v>
      </c>
      <c r="H65" s="26">
        <f t="shared" si="3"/>
        <v>100800</v>
      </c>
      <c r="I65" s="1"/>
    </row>
    <row r="66" spans="2:9" x14ac:dyDescent="0.25">
      <c r="B66" s="25" t="s">
        <v>29</v>
      </c>
      <c r="C66" s="22">
        <v>50</v>
      </c>
      <c r="D66" s="42">
        <v>45016</v>
      </c>
      <c r="E66" s="24">
        <v>45016</v>
      </c>
      <c r="F66" s="23">
        <v>45048</v>
      </c>
      <c r="G66" s="13">
        <f t="shared" si="2"/>
        <v>32</v>
      </c>
      <c r="H66" s="26">
        <f t="shared" si="3"/>
        <v>1600</v>
      </c>
      <c r="I66" s="1"/>
    </row>
    <row r="67" spans="2:9" x14ac:dyDescent="0.25">
      <c r="B67" s="25" t="s">
        <v>12</v>
      </c>
      <c r="C67" s="22">
        <v>487.62</v>
      </c>
      <c r="D67" s="42">
        <v>45009</v>
      </c>
      <c r="E67" s="24">
        <v>45046</v>
      </c>
      <c r="F67" s="23">
        <v>45048</v>
      </c>
      <c r="G67" s="13">
        <f t="shared" si="2"/>
        <v>2</v>
      </c>
      <c r="H67" s="26">
        <f t="shared" si="3"/>
        <v>975.24</v>
      </c>
      <c r="I67" s="1"/>
    </row>
    <row r="68" spans="2:9" x14ac:dyDescent="0.25">
      <c r="B68" s="25" t="s">
        <v>30</v>
      </c>
      <c r="C68" s="22">
        <v>935.2</v>
      </c>
      <c r="D68" s="42">
        <v>45022</v>
      </c>
      <c r="E68" s="24">
        <v>45052</v>
      </c>
      <c r="F68" s="23">
        <v>45051</v>
      </c>
      <c r="G68" s="13">
        <f t="shared" si="2"/>
        <v>-1</v>
      </c>
      <c r="H68" s="26">
        <f t="shared" si="3"/>
        <v>-935.2</v>
      </c>
      <c r="I68" s="1"/>
    </row>
    <row r="69" spans="2:9" x14ac:dyDescent="0.25">
      <c r="B69" s="25" t="s">
        <v>61</v>
      </c>
      <c r="C69" s="22">
        <v>9200</v>
      </c>
      <c r="D69" s="42">
        <v>45002</v>
      </c>
      <c r="E69" s="24">
        <v>45002</v>
      </c>
      <c r="F69" s="23">
        <v>45051</v>
      </c>
      <c r="G69" s="13">
        <f t="shared" si="2"/>
        <v>49</v>
      </c>
      <c r="H69" s="26">
        <f t="shared" si="3"/>
        <v>450800</v>
      </c>
      <c r="I69" s="1"/>
    </row>
    <row r="70" spans="2:9" x14ac:dyDescent="0.25">
      <c r="B70" s="25" t="s">
        <v>62</v>
      </c>
      <c r="C70" s="22">
        <v>225</v>
      </c>
      <c r="D70" s="42">
        <v>45021</v>
      </c>
      <c r="E70" s="24">
        <v>45051</v>
      </c>
      <c r="F70" s="23">
        <v>45051</v>
      </c>
      <c r="G70" s="13">
        <f t="shared" si="2"/>
        <v>0</v>
      </c>
      <c r="H70" s="26">
        <f t="shared" si="3"/>
        <v>0</v>
      </c>
      <c r="I70" s="1"/>
    </row>
    <row r="71" spans="2:9" x14ac:dyDescent="0.25">
      <c r="B71" s="25" t="s">
        <v>63</v>
      </c>
      <c r="C71" s="22">
        <v>14749.44</v>
      </c>
      <c r="D71" s="42">
        <v>45057</v>
      </c>
      <c r="E71" s="24">
        <v>45057</v>
      </c>
      <c r="F71" s="23">
        <v>45056</v>
      </c>
      <c r="G71" s="13">
        <f t="shared" si="2"/>
        <v>-1</v>
      </c>
      <c r="H71" s="26">
        <f t="shared" si="3"/>
        <v>-14749.44</v>
      </c>
      <c r="I71" s="1"/>
    </row>
    <row r="72" spans="2:9" x14ac:dyDescent="0.25">
      <c r="B72" s="25" t="s">
        <v>64</v>
      </c>
      <c r="C72" s="22">
        <v>602</v>
      </c>
      <c r="D72" s="42">
        <v>45047</v>
      </c>
      <c r="E72" s="24">
        <v>45047</v>
      </c>
      <c r="F72" s="23">
        <v>45061</v>
      </c>
      <c r="G72" s="13">
        <f t="shared" si="2"/>
        <v>14</v>
      </c>
      <c r="H72" s="26">
        <f t="shared" si="3"/>
        <v>8428</v>
      </c>
      <c r="I72" s="1"/>
    </row>
    <row r="73" spans="2:9" x14ac:dyDescent="0.25">
      <c r="B73" s="25" t="s">
        <v>31</v>
      </c>
      <c r="C73" s="22">
        <v>458.96</v>
      </c>
      <c r="D73" s="42">
        <v>45042</v>
      </c>
      <c r="E73" s="24">
        <v>45042</v>
      </c>
      <c r="F73" s="23">
        <v>45065</v>
      </c>
      <c r="G73" s="13">
        <f t="shared" si="2"/>
        <v>23</v>
      </c>
      <c r="H73" s="26">
        <f t="shared" si="3"/>
        <v>10556.08</v>
      </c>
      <c r="I73" s="1"/>
    </row>
    <row r="74" spans="2:9" x14ac:dyDescent="0.25">
      <c r="B74" s="25" t="s">
        <v>9</v>
      </c>
      <c r="C74" s="22">
        <v>290.37</v>
      </c>
      <c r="D74" s="42">
        <v>45068</v>
      </c>
      <c r="E74" s="24">
        <v>45068</v>
      </c>
      <c r="F74" s="23">
        <v>45065</v>
      </c>
      <c r="G74" s="13">
        <f t="shared" si="2"/>
        <v>-3</v>
      </c>
      <c r="H74" s="26">
        <f t="shared" si="3"/>
        <v>-871.11</v>
      </c>
      <c r="I74" s="1"/>
    </row>
    <row r="75" spans="2:9" x14ac:dyDescent="0.25">
      <c r="B75" s="25" t="s">
        <v>22</v>
      </c>
      <c r="C75" s="22">
        <v>144.91999999999999</v>
      </c>
      <c r="D75" s="42">
        <v>45065</v>
      </c>
      <c r="E75" s="24">
        <v>45065</v>
      </c>
      <c r="F75" s="23">
        <v>45068</v>
      </c>
      <c r="G75" s="13">
        <f t="shared" si="2"/>
        <v>3</v>
      </c>
      <c r="H75" s="26">
        <f t="shared" si="3"/>
        <v>434.76</v>
      </c>
      <c r="I75" s="1"/>
    </row>
    <row r="76" spans="2:9" x14ac:dyDescent="0.25">
      <c r="B76" s="25" t="s">
        <v>9</v>
      </c>
      <c r="C76" s="22">
        <v>290.37</v>
      </c>
      <c r="D76" s="42">
        <v>45077</v>
      </c>
      <c r="E76" s="24">
        <v>45077</v>
      </c>
      <c r="F76" s="23">
        <v>45076</v>
      </c>
      <c r="G76" s="13">
        <f t="shared" si="2"/>
        <v>-1</v>
      </c>
      <c r="H76" s="26">
        <f t="shared" si="3"/>
        <v>-290.37</v>
      </c>
      <c r="I76" s="1"/>
    </row>
    <row r="77" spans="2:9" x14ac:dyDescent="0.25">
      <c r="B77" s="25" t="s">
        <v>12</v>
      </c>
      <c r="C77" s="22">
        <v>608.02</v>
      </c>
      <c r="D77" s="42">
        <v>45042</v>
      </c>
      <c r="E77" s="24">
        <v>45077</v>
      </c>
      <c r="F77" s="23">
        <v>45077</v>
      </c>
      <c r="G77" s="13">
        <f t="shared" si="2"/>
        <v>0</v>
      </c>
      <c r="H77" s="26">
        <f t="shared" si="3"/>
        <v>0</v>
      </c>
      <c r="I77" s="1"/>
    </row>
    <row r="78" spans="2:9" x14ac:dyDescent="0.25">
      <c r="B78" s="25" t="s">
        <v>47</v>
      </c>
      <c r="C78" s="22">
        <v>10000</v>
      </c>
      <c r="D78" s="42">
        <v>45013</v>
      </c>
      <c r="E78" s="24">
        <v>45013</v>
      </c>
      <c r="F78" s="23">
        <v>45083</v>
      </c>
      <c r="G78" s="13">
        <f t="shared" si="2"/>
        <v>70</v>
      </c>
      <c r="H78" s="26">
        <f t="shared" si="3"/>
        <v>700000</v>
      </c>
      <c r="I78" s="1"/>
    </row>
    <row r="79" spans="2:9" x14ac:dyDescent="0.25">
      <c r="B79" s="25" t="s">
        <v>65</v>
      </c>
      <c r="C79" s="22">
        <v>15000</v>
      </c>
      <c r="D79" s="42">
        <v>45076</v>
      </c>
      <c r="E79" s="24">
        <v>45076</v>
      </c>
      <c r="F79" s="23">
        <v>45083</v>
      </c>
      <c r="G79" s="13">
        <f t="shared" si="2"/>
        <v>7</v>
      </c>
      <c r="H79" s="26">
        <f t="shared" si="3"/>
        <v>105000</v>
      </c>
      <c r="I79" s="1"/>
    </row>
    <row r="80" spans="2:9" x14ac:dyDescent="0.25">
      <c r="B80" s="25" t="s">
        <v>66</v>
      </c>
      <c r="C80" s="22">
        <v>899.95</v>
      </c>
      <c r="D80" s="42">
        <v>45085</v>
      </c>
      <c r="E80" s="24">
        <v>45085</v>
      </c>
      <c r="F80" s="23">
        <v>45085</v>
      </c>
      <c r="G80" s="13">
        <f t="shared" si="2"/>
        <v>0</v>
      </c>
      <c r="H80" s="26">
        <f t="shared" si="3"/>
        <v>0</v>
      </c>
      <c r="I80" s="1"/>
    </row>
    <row r="81" spans="2:10" x14ac:dyDescent="0.25">
      <c r="B81" s="25" t="s">
        <v>12</v>
      </c>
      <c r="C81" s="22">
        <v>457.52</v>
      </c>
      <c r="D81" s="42">
        <v>45075</v>
      </c>
      <c r="E81" s="24">
        <v>45107</v>
      </c>
      <c r="F81" s="23">
        <v>45098</v>
      </c>
      <c r="G81" s="13">
        <f t="shared" si="2"/>
        <v>-9</v>
      </c>
      <c r="H81" s="26">
        <f t="shared" si="3"/>
        <v>-4117.68</v>
      </c>
      <c r="I81" s="1"/>
    </row>
    <row r="82" spans="2:10" x14ac:dyDescent="0.25">
      <c r="B82" s="25" t="s">
        <v>13</v>
      </c>
      <c r="C82" s="22">
        <v>11131</v>
      </c>
      <c r="D82" s="42">
        <v>45085</v>
      </c>
      <c r="E82" s="24">
        <v>45085</v>
      </c>
      <c r="F82" s="23">
        <v>45099</v>
      </c>
      <c r="G82" s="13">
        <f t="shared" si="2"/>
        <v>14</v>
      </c>
      <c r="H82" s="26">
        <f t="shared" si="3"/>
        <v>155834</v>
      </c>
      <c r="I82" s="1"/>
    </row>
    <row r="83" spans="2:10" x14ac:dyDescent="0.25">
      <c r="B83" s="32"/>
      <c r="C83" s="33"/>
      <c r="D83" s="44"/>
      <c r="E83" s="35"/>
      <c r="F83" s="36"/>
      <c r="G83" s="45"/>
      <c r="H83" s="46"/>
      <c r="I83" s="1"/>
    </row>
    <row r="84" spans="2:10" x14ac:dyDescent="0.25">
      <c r="B84" s="47"/>
      <c r="C84" s="22">
        <f>SUM(C56:C83)</f>
        <v>100981.48000000001</v>
      </c>
      <c r="D84" s="42"/>
      <c r="E84" s="24"/>
      <c r="F84" s="23"/>
      <c r="G84" s="13">
        <f>SUM(G56:G83)</f>
        <v>536</v>
      </c>
      <c r="H84" s="26">
        <f>SUM(H56:H83)</f>
        <v>2524259.7999999998</v>
      </c>
      <c r="I84" s="1"/>
    </row>
    <row r="85" spans="2:10" x14ac:dyDescent="0.25">
      <c r="B85" s="25"/>
      <c r="C85" s="22"/>
      <c r="D85" s="42"/>
      <c r="E85" s="24"/>
      <c r="F85" s="23"/>
      <c r="G85" s="13"/>
      <c r="H85" s="26"/>
      <c r="I85" s="1"/>
    </row>
    <row r="86" spans="2:10" x14ac:dyDescent="0.25">
      <c r="B86" s="38" t="s">
        <v>14</v>
      </c>
      <c r="C86" s="22"/>
      <c r="D86" s="42"/>
      <c r="E86" s="24"/>
      <c r="F86" s="23"/>
      <c r="G86" s="13"/>
      <c r="H86" s="48">
        <f>+H84/C84</f>
        <v>24.997254942193358</v>
      </c>
      <c r="I86" s="1"/>
    </row>
    <row r="87" spans="2:10" ht="15.75" thickBot="1" x14ac:dyDescent="0.3">
      <c r="B87" s="27"/>
      <c r="C87" s="52"/>
      <c r="D87" s="53"/>
      <c r="E87" s="53"/>
      <c r="F87" s="54"/>
      <c r="G87" s="30"/>
      <c r="H87" s="31"/>
      <c r="I87" s="1"/>
    </row>
    <row r="88" spans="2:10" ht="19.5" thickBot="1" x14ac:dyDescent="0.35">
      <c r="B88" s="60" t="s">
        <v>68</v>
      </c>
      <c r="C88" s="61"/>
      <c r="D88" s="61"/>
      <c r="E88" s="61"/>
      <c r="F88" s="61"/>
      <c r="G88" s="61"/>
      <c r="H88" s="61"/>
      <c r="I88" s="1"/>
    </row>
    <row r="89" spans="2:10" ht="30" customHeight="1" x14ac:dyDescent="0.25">
      <c r="B89" s="49" t="s">
        <v>52</v>
      </c>
      <c r="C89" s="50" t="s">
        <v>0</v>
      </c>
      <c r="D89" s="50" t="s">
        <v>1</v>
      </c>
      <c r="E89" s="50" t="s">
        <v>2</v>
      </c>
      <c r="F89" s="50" t="s">
        <v>3</v>
      </c>
      <c r="G89" s="50" t="s">
        <v>4</v>
      </c>
      <c r="H89" s="51" t="s">
        <v>5</v>
      </c>
      <c r="I89" t="s">
        <v>69</v>
      </c>
    </row>
    <row r="90" spans="2:10" s="4" customFormat="1" x14ac:dyDescent="0.25">
      <c r="B90" s="15" t="s">
        <v>70</v>
      </c>
      <c r="C90" s="63">
        <v>8196.7199999999993</v>
      </c>
      <c r="D90" s="64">
        <v>45019</v>
      </c>
      <c r="E90" s="64">
        <v>45019</v>
      </c>
      <c r="F90" s="64">
        <v>45111</v>
      </c>
      <c r="G90" s="15">
        <v>92</v>
      </c>
      <c r="H90" s="65">
        <v>754098.24</v>
      </c>
      <c r="I90"/>
      <c r="J90" s="3"/>
    </row>
    <row r="91" spans="2:10" x14ac:dyDescent="0.25">
      <c r="B91" s="15" t="s">
        <v>71</v>
      </c>
      <c r="C91" s="63">
        <v>10000</v>
      </c>
      <c r="D91" s="64">
        <v>45026</v>
      </c>
      <c r="E91" s="64">
        <v>45084</v>
      </c>
      <c r="F91" s="64">
        <v>45111</v>
      </c>
      <c r="G91" s="15">
        <v>27</v>
      </c>
      <c r="H91" s="65">
        <v>270000</v>
      </c>
    </row>
    <row r="92" spans="2:10" x14ac:dyDescent="0.25">
      <c r="B92" s="15" t="s">
        <v>28</v>
      </c>
      <c r="C92" s="63">
        <v>1135.5999999999999</v>
      </c>
      <c r="D92" s="64">
        <v>45093</v>
      </c>
      <c r="E92" s="64">
        <v>45093</v>
      </c>
      <c r="F92" s="64">
        <v>45111</v>
      </c>
      <c r="G92" s="15">
        <v>18</v>
      </c>
      <c r="H92" s="65">
        <v>20440.8</v>
      </c>
    </row>
    <row r="93" spans="2:10" x14ac:dyDescent="0.25">
      <c r="B93" s="15" t="s">
        <v>11</v>
      </c>
      <c r="C93" s="63">
        <v>1290</v>
      </c>
      <c r="D93" s="64">
        <v>45055</v>
      </c>
      <c r="E93" s="64">
        <v>45055</v>
      </c>
      <c r="F93" s="64">
        <v>45118</v>
      </c>
      <c r="G93" s="15">
        <v>63</v>
      </c>
      <c r="H93" s="65">
        <v>81270</v>
      </c>
    </row>
    <row r="94" spans="2:10" x14ac:dyDescent="0.25">
      <c r="B94" s="15" t="s">
        <v>72</v>
      </c>
      <c r="C94" s="63">
        <v>112.5</v>
      </c>
      <c r="D94" s="64">
        <v>45096</v>
      </c>
      <c r="E94" s="64">
        <v>45126</v>
      </c>
      <c r="F94" s="64">
        <v>45119</v>
      </c>
      <c r="G94" s="15">
        <v>-7</v>
      </c>
      <c r="H94" s="15">
        <v>-787.5</v>
      </c>
    </row>
    <row r="95" spans="2:10" x14ac:dyDescent="0.25">
      <c r="B95" s="15" t="s">
        <v>56</v>
      </c>
      <c r="C95" s="63">
        <v>1338.6</v>
      </c>
      <c r="D95" s="64">
        <v>45090</v>
      </c>
      <c r="E95" s="64">
        <v>45090</v>
      </c>
      <c r="F95" s="64">
        <v>45121</v>
      </c>
      <c r="G95" s="15">
        <v>31</v>
      </c>
      <c r="H95" s="65">
        <v>41496.6</v>
      </c>
    </row>
    <row r="96" spans="2:10" x14ac:dyDescent="0.25">
      <c r="B96" s="15" t="s">
        <v>73</v>
      </c>
      <c r="C96" s="63">
        <v>6051.18</v>
      </c>
      <c r="D96" s="64">
        <v>45097</v>
      </c>
      <c r="E96" s="64">
        <v>45107</v>
      </c>
      <c r="F96" s="64">
        <v>45121</v>
      </c>
      <c r="G96" s="15">
        <v>14</v>
      </c>
      <c r="H96" s="65">
        <v>84716.52</v>
      </c>
    </row>
    <row r="97" spans="2:8" x14ac:dyDescent="0.25">
      <c r="B97" s="15" t="s">
        <v>74</v>
      </c>
      <c r="C97" s="63">
        <v>9500</v>
      </c>
      <c r="D97" s="64">
        <v>45013</v>
      </c>
      <c r="E97" s="64">
        <v>45013</v>
      </c>
      <c r="F97" s="64">
        <v>45125</v>
      </c>
      <c r="G97" s="15">
        <v>112</v>
      </c>
      <c r="H97" s="65">
        <v>1064000</v>
      </c>
    </row>
    <row r="98" spans="2:8" x14ac:dyDescent="0.25">
      <c r="B98" s="15" t="s">
        <v>75</v>
      </c>
      <c r="C98" s="63">
        <v>7500</v>
      </c>
      <c r="D98" s="64">
        <v>45020</v>
      </c>
      <c r="E98" s="64">
        <v>45020</v>
      </c>
      <c r="F98" s="64">
        <v>45125</v>
      </c>
      <c r="G98" s="15">
        <v>105</v>
      </c>
      <c r="H98" s="65">
        <v>787500</v>
      </c>
    </row>
    <row r="99" spans="2:8" x14ac:dyDescent="0.25">
      <c r="B99" s="15" t="s">
        <v>76</v>
      </c>
      <c r="C99" s="63">
        <v>13000</v>
      </c>
      <c r="D99" s="64">
        <v>45070</v>
      </c>
      <c r="E99" s="64">
        <v>45070</v>
      </c>
      <c r="F99" s="64">
        <v>45125</v>
      </c>
      <c r="G99" s="15">
        <v>55</v>
      </c>
      <c r="H99" s="65">
        <v>715000</v>
      </c>
    </row>
    <row r="100" spans="2:8" x14ac:dyDescent="0.25">
      <c r="B100" s="15" t="s">
        <v>77</v>
      </c>
      <c r="C100" s="63">
        <v>15000</v>
      </c>
      <c r="D100" s="64">
        <v>44959</v>
      </c>
      <c r="E100" s="64">
        <v>44959</v>
      </c>
      <c r="F100" s="64">
        <v>45125</v>
      </c>
      <c r="G100" s="15">
        <v>166</v>
      </c>
      <c r="H100" s="65">
        <v>2490000</v>
      </c>
    </row>
    <row r="101" spans="2:8" x14ac:dyDescent="0.25">
      <c r="B101" s="15" t="s">
        <v>9</v>
      </c>
      <c r="C101" s="63">
        <v>290.37</v>
      </c>
      <c r="D101" s="64">
        <v>45124</v>
      </c>
      <c r="E101" s="64">
        <v>45124</v>
      </c>
      <c r="F101" s="64">
        <v>45125</v>
      </c>
      <c r="G101" s="15">
        <v>1</v>
      </c>
      <c r="H101" s="15">
        <v>290.37</v>
      </c>
    </row>
    <row r="102" spans="2:8" x14ac:dyDescent="0.25">
      <c r="B102" s="15" t="s">
        <v>75</v>
      </c>
      <c r="C102" s="63">
        <v>25000</v>
      </c>
      <c r="D102" s="64">
        <v>45023</v>
      </c>
      <c r="E102" s="64">
        <v>45023</v>
      </c>
      <c r="F102" s="64">
        <v>45125</v>
      </c>
      <c r="G102" s="15">
        <v>102</v>
      </c>
      <c r="H102" s="65">
        <v>2550000</v>
      </c>
    </row>
    <row r="103" spans="2:8" x14ac:dyDescent="0.25">
      <c r="B103" s="15" t="s">
        <v>78</v>
      </c>
      <c r="C103" s="63">
        <v>10000</v>
      </c>
      <c r="D103" s="64">
        <v>45078</v>
      </c>
      <c r="E103" s="64">
        <v>45138</v>
      </c>
      <c r="F103" s="64">
        <v>45126</v>
      </c>
      <c r="G103" s="15">
        <v>-12</v>
      </c>
      <c r="H103" s="65">
        <v>-120000</v>
      </c>
    </row>
    <row r="104" spans="2:8" x14ac:dyDescent="0.25">
      <c r="B104" s="15" t="s">
        <v>79</v>
      </c>
      <c r="C104" s="63">
        <v>26482.5</v>
      </c>
      <c r="D104" s="64">
        <v>45119</v>
      </c>
      <c r="E104" s="64">
        <v>45119</v>
      </c>
      <c r="F104" s="64">
        <v>45127</v>
      </c>
      <c r="G104" s="15">
        <v>8</v>
      </c>
      <c r="H104" s="65">
        <v>211860</v>
      </c>
    </row>
    <row r="105" spans="2:8" x14ac:dyDescent="0.25">
      <c r="B105" s="15" t="s">
        <v>80</v>
      </c>
      <c r="C105" s="63">
        <v>312.94</v>
      </c>
      <c r="D105" s="64">
        <v>45125</v>
      </c>
      <c r="E105" s="64">
        <v>45125</v>
      </c>
      <c r="F105" s="64">
        <v>45128</v>
      </c>
      <c r="G105" s="15">
        <v>3</v>
      </c>
      <c r="H105" s="15">
        <v>938.82</v>
      </c>
    </row>
    <row r="106" spans="2:8" x14ac:dyDescent="0.25">
      <c r="B106" s="15" t="s">
        <v>81</v>
      </c>
      <c r="C106" s="63">
        <v>8650</v>
      </c>
      <c r="D106" s="64">
        <v>45127</v>
      </c>
      <c r="E106" s="64">
        <v>45158</v>
      </c>
      <c r="F106" s="64">
        <v>45128</v>
      </c>
      <c r="G106" s="15">
        <v>-30</v>
      </c>
      <c r="H106" s="65">
        <v>-259500</v>
      </c>
    </row>
    <row r="107" spans="2:8" x14ac:dyDescent="0.25">
      <c r="B107" s="15" t="s">
        <v>12</v>
      </c>
      <c r="C107" s="63">
        <v>614.04</v>
      </c>
      <c r="D107" s="64">
        <v>45099</v>
      </c>
      <c r="E107" s="64">
        <v>45138</v>
      </c>
      <c r="F107" s="64">
        <v>45138</v>
      </c>
      <c r="G107" s="15">
        <v>0</v>
      </c>
      <c r="H107" s="15" t="s">
        <v>82</v>
      </c>
    </row>
    <row r="108" spans="2:8" x14ac:dyDescent="0.25">
      <c r="B108" s="15" t="s">
        <v>83</v>
      </c>
      <c r="C108" s="63">
        <v>2949.89</v>
      </c>
      <c r="D108" s="64">
        <v>45092</v>
      </c>
      <c r="E108" s="64">
        <v>45092</v>
      </c>
      <c r="F108" s="64">
        <v>45139</v>
      </c>
      <c r="G108" s="15">
        <v>47</v>
      </c>
      <c r="H108" s="65">
        <v>138644.82999999999</v>
      </c>
    </row>
    <row r="109" spans="2:8" x14ac:dyDescent="0.25">
      <c r="B109" s="15" t="s">
        <v>84</v>
      </c>
      <c r="C109" s="63">
        <v>1959.46</v>
      </c>
      <c r="D109" s="64">
        <v>45139</v>
      </c>
      <c r="E109" s="64">
        <v>45139</v>
      </c>
      <c r="F109" s="64">
        <v>45139</v>
      </c>
      <c r="G109" s="15">
        <v>0</v>
      </c>
      <c r="H109" s="15" t="s">
        <v>82</v>
      </c>
    </row>
    <row r="110" spans="2:8" x14ac:dyDescent="0.25">
      <c r="B110" s="15" t="s">
        <v>85</v>
      </c>
      <c r="C110" s="63">
        <v>935.2</v>
      </c>
      <c r="D110" s="64">
        <v>45106</v>
      </c>
      <c r="E110" s="64">
        <v>45136</v>
      </c>
      <c r="F110" s="64">
        <v>45139</v>
      </c>
      <c r="G110" s="15">
        <v>3</v>
      </c>
      <c r="H110" s="65">
        <v>2805.6</v>
      </c>
    </row>
    <row r="111" spans="2:8" x14ac:dyDescent="0.25">
      <c r="B111" s="15" t="s">
        <v>86</v>
      </c>
      <c r="C111" s="63">
        <v>5344</v>
      </c>
      <c r="D111" s="64">
        <v>45106</v>
      </c>
      <c r="E111" s="64">
        <v>45106</v>
      </c>
      <c r="F111" s="64">
        <v>45140</v>
      </c>
      <c r="G111" s="15">
        <v>34</v>
      </c>
      <c r="H111" s="65">
        <v>181696</v>
      </c>
    </row>
    <row r="112" spans="2:8" x14ac:dyDescent="0.25">
      <c r="B112" s="15" t="s">
        <v>11</v>
      </c>
      <c r="C112" s="63">
        <v>765</v>
      </c>
      <c r="D112" s="64">
        <v>45055</v>
      </c>
      <c r="E112" s="64">
        <v>45055</v>
      </c>
      <c r="F112" s="64">
        <v>45142</v>
      </c>
      <c r="G112" s="15">
        <v>87</v>
      </c>
      <c r="H112" s="65">
        <v>66555</v>
      </c>
    </row>
    <row r="113" spans="2:9" x14ac:dyDescent="0.25">
      <c r="B113" s="15" t="s">
        <v>10</v>
      </c>
      <c r="C113" s="63">
        <v>232.86</v>
      </c>
      <c r="D113" s="64">
        <v>45113</v>
      </c>
      <c r="E113" s="64">
        <v>45144</v>
      </c>
      <c r="F113" s="64">
        <v>45142</v>
      </c>
      <c r="G113" s="15">
        <v>-2</v>
      </c>
      <c r="H113" s="15">
        <v>-465.72</v>
      </c>
    </row>
    <row r="114" spans="2:9" x14ac:dyDescent="0.25">
      <c r="B114" s="15" t="s">
        <v>11</v>
      </c>
      <c r="C114" s="63">
        <v>505</v>
      </c>
      <c r="D114" s="64">
        <v>45098</v>
      </c>
      <c r="E114" s="64">
        <v>45098</v>
      </c>
      <c r="F114" s="64">
        <v>45142</v>
      </c>
      <c r="G114" s="15">
        <v>44</v>
      </c>
      <c r="H114" s="65">
        <v>22220</v>
      </c>
    </row>
    <row r="115" spans="2:9" x14ac:dyDescent="0.25">
      <c r="B115" s="15" t="s">
        <v>87</v>
      </c>
      <c r="C115" s="63">
        <v>20000</v>
      </c>
      <c r="D115" s="64">
        <v>45133</v>
      </c>
      <c r="E115" s="64">
        <v>45133</v>
      </c>
      <c r="F115" s="64">
        <v>45145</v>
      </c>
      <c r="G115" s="15">
        <v>12</v>
      </c>
      <c r="H115" s="65">
        <v>240000</v>
      </c>
    </row>
    <row r="116" spans="2:9" x14ac:dyDescent="0.25">
      <c r="B116" s="15" t="s">
        <v>87</v>
      </c>
      <c r="C116" s="63">
        <v>30000</v>
      </c>
      <c r="D116" s="64">
        <v>45133</v>
      </c>
      <c r="E116" s="64">
        <v>45133</v>
      </c>
      <c r="F116" s="64">
        <v>45145</v>
      </c>
      <c r="G116" s="15">
        <v>12</v>
      </c>
      <c r="H116" s="65">
        <v>360000</v>
      </c>
    </row>
    <row r="117" spans="2:9" x14ac:dyDescent="0.25">
      <c r="B117" s="15" t="s">
        <v>88</v>
      </c>
      <c r="C117" s="63">
        <v>5000</v>
      </c>
      <c r="D117" s="64">
        <v>45141</v>
      </c>
      <c r="E117" s="64">
        <v>45141</v>
      </c>
      <c r="F117" s="64">
        <v>45145</v>
      </c>
      <c r="G117" s="15">
        <v>4</v>
      </c>
      <c r="H117" s="65">
        <v>20000</v>
      </c>
    </row>
    <row r="118" spans="2:9" x14ac:dyDescent="0.25">
      <c r="B118" s="15" t="s">
        <v>89</v>
      </c>
      <c r="C118" s="63">
        <v>1000.15</v>
      </c>
      <c r="D118" s="64">
        <v>45077</v>
      </c>
      <c r="E118" s="64">
        <v>45077</v>
      </c>
      <c r="F118" s="64">
        <v>45145</v>
      </c>
      <c r="G118" s="15">
        <v>68</v>
      </c>
      <c r="H118" s="65">
        <v>68010.2</v>
      </c>
      <c r="I118" t="s">
        <v>90</v>
      </c>
    </row>
    <row r="119" spans="2:9" x14ac:dyDescent="0.25">
      <c r="B119" s="15" t="s">
        <v>89</v>
      </c>
      <c r="C119" s="63">
        <v>17</v>
      </c>
      <c r="D119" s="64">
        <v>45107</v>
      </c>
      <c r="E119" s="64">
        <v>45107</v>
      </c>
      <c r="F119" s="64">
        <v>45145</v>
      </c>
      <c r="G119" s="15">
        <v>38</v>
      </c>
      <c r="H119" s="15">
        <v>646</v>
      </c>
      <c r="I119" t="s">
        <v>90</v>
      </c>
    </row>
    <row r="120" spans="2:9" x14ac:dyDescent="0.25">
      <c r="B120" s="15" t="s">
        <v>89</v>
      </c>
      <c r="C120" s="63">
        <v>78.2</v>
      </c>
      <c r="D120" s="64">
        <v>45077</v>
      </c>
      <c r="E120" s="64">
        <v>45077</v>
      </c>
      <c r="F120" s="64">
        <v>45145</v>
      </c>
      <c r="G120" s="15">
        <v>68</v>
      </c>
      <c r="H120" s="65">
        <v>5317.6</v>
      </c>
      <c r="I120" t="s">
        <v>90</v>
      </c>
    </row>
    <row r="121" spans="2:9" ht="15" customHeight="1" x14ac:dyDescent="0.25">
      <c r="B121" s="15" t="s">
        <v>13</v>
      </c>
      <c r="C121" s="63">
        <v>8836.7000000000007</v>
      </c>
      <c r="D121" s="64">
        <v>45145</v>
      </c>
      <c r="E121" s="64">
        <v>45145</v>
      </c>
      <c r="F121" s="64">
        <v>45147</v>
      </c>
      <c r="G121" s="15">
        <v>2</v>
      </c>
      <c r="H121" s="65">
        <v>17673.400000000001</v>
      </c>
    </row>
    <row r="122" spans="2:9" ht="30" customHeight="1" x14ac:dyDescent="0.25">
      <c r="B122" s="15" t="s">
        <v>91</v>
      </c>
      <c r="C122" s="63">
        <v>1542.24</v>
      </c>
      <c r="D122" s="64">
        <v>45090</v>
      </c>
      <c r="E122" s="64">
        <v>45090</v>
      </c>
      <c r="F122" s="64">
        <v>45149</v>
      </c>
      <c r="G122" s="15">
        <v>59</v>
      </c>
      <c r="H122" s="65">
        <v>90992.16</v>
      </c>
    </row>
    <row r="123" spans="2:9" x14ac:dyDescent="0.25">
      <c r="B123" s="15" t="s">
        <v>12</v>
      </c>
      <c r="C123" s="63">
        <v>583.94000000000005</v>
      </c>
      <c r="D123" s="64">
        <v>45131</v>
      </c>
      <c r="E123" s="64">
        <v>45169</v>
      </c>
      <c r="F123" s="64">
        <v>45166</v>
      </c>
      <c r="G123" s="15">
        <v>-3</v>
      </c>
      <c r="H123" s="65">
        <v>-1751.82</v>
      </c>
    </row>
    <row r="124" spans="2:9" x14ac:dyDescent="0.25">
      <c r="B124" s="15" t="s">
        <v>92</v>
      </c>
      <c r="C124" s="63">
        <v>211147.54</v>
      </c>
      <c r="D124" s="64">
        <v>45083</v>
      </c>
      <c r="E124" s="64">
        <v>45113</v>
      </c>
      <c r="F124" s="64">
        <v>45166</v>
      </c>
      <c r="G124" s="15">
        <v>53</v>
      </c>
      <c r="H124" s="65">
        <v>11190819.619999999</v>
      </c>
    </row>
    <row r="125" spans="2:9" x14ac:dyDescent="0.25">
      <c r="B125" s="15" t="s">
        <v>93</v>
      </c>
      <c r="C125" s="63">
        <v>3800</v>
      </c>
      <c r="D125" s="64">
        <v>45082</v>
      </c>
      <c r="E125" s="64">
        <v>45143</v>
      </c>
      <c r="F125" s="64">
        <v>45168</v>
      </c>
      <c r="G125" s="15">
        <v>25</v>
      </c>
      <c r="H125" s="65">
        <v>95000</v>
      </c>
    </row>
    <row r="126" spans="2:9" x14ac:dyDescent="0.25">
      <c r="B126" s="15" t="s">
        <v>94</v>
      </c>
      <c r="C126" s="63">
        <v>99975.72</v>
      </c>
      <c r="D126" s="64">
        <v>45107</v>
      </c>
      <c r="E126" s="64">
        <v>45107</v>
      </c>
      <c r="F126" s="64">
        <v>45168</v>
      </c>
      <c r="G126" s="15">
        <v>61</v>
      </c>
      <c r="H126" s="65">
        <v>6098518.9199999999</v>
      </c>
    </row>
    <row r="127" spans="2:9" x14ac:dyDescent="0.25">
      <c r="B127" s="15" t="s">
        <v>95</v>
      </c>
      <c r="C127" s="63">
        <v>1507.5</v>
      </c>
      <c r="D127" s="64">
        <v>45029</v>
      </c>
      <c r="E127" s="64">
        <v>45089</v>
      </c>
      <c r="F127" s="64">
        <v>45173</v>
      </c>
      <c r="G127" s="15">
        <v>84</v>
      </c>
      <c r="H127" s="65">
        <v>126630</v>
      </c>
    </row>
    <row r="128" spans="2:9" x14ac:dyDescent="0.25">
      <c r="B128" s="15" t="s">
        <v>96</v>
      </c>
      <c r="C128" s="63">
        <v>100</v>
      </c>
      <c r="D128" s="64">
        <v>45186</v>
      </c>
      <c r="E128" s="64">
        <v>45186</v>
      </c>
      <c r="F128" s="64">
        <v>45174</v>
      </c>
      <c r="G128" s="15">
        <v>-12</v>
      </c>
      <c r="H128" s="65">
        <v>-1200</v>
      </c>
    </row>
    <row r="129" spans="2:9" x14ac:dyDescent="0.25">
      <c r="B129" s="15" t="s">
        <v>97</v>
      </c>
      <c r="C129" s="63">
        <v>39</v>
      </c>
      <c r="D129" s="64">
        <v>45175</v>
      </c>
      <c r="E129" s="64">
        <v>45175</v>
      </c>
      <c r="F129" s="64">
        <v>45174</v>
      </c>
      <c r="G129" s="15">
        <v>-1</v>
      </c>
      <c r="H129" s="15">
        <v>-39</v>
      </c>
    </row>
    <row r="130" spans="2:9" x14ac:dyDescent="0.25">
      <c r="B130" s="15" t="s">
        <v>97</v>
      </c>
      <c r="C130" s="63">
        <v>72</v>
      </c>
      <c r="D130" s="64">
        <v>45183</v>
      </c>
      <c r="E130" s="64">
        <v>45183</v>
      </c>
      <c r="F130" s="64">
        <v>45174</v>
      </c>
      <c r="G130" s="15">
        <v>-9</v>
      </c>
      <c r="H130" s="15">
        <v>-648</v>
      </c>
    </row>
    <row r="131" spans="2:9" x14ac:dyDescent="0.25">
      <c r="B131" s="15" t="s">
        <v>98</v>
      </c>
      <c r="C131" s="63">
        <v>9105</v>
      </c>
      <c r="D131" s="64">
        <v>45147</v>
      </c>
      <c r="E131" s="64">
        <v>45147</v>
      </c>
      <c r="F131" s="64">
        <v>45183</v>
      </c>
      <c r="G131" s="15">
        <v>36</v>
      </c>
      <c r="H131" s="65">
        <v>327780</v>
      </c>
    </row>
    <row r="132" spans="2:9" x14ac:dyDescent="0.25">
      <c r="B132" s="15" t="s">
        <v>25</v>
      </c>
      <c r="C132" s="63">
        <v>1603</v>
      </c>
      <c r="D132" s="64">
        <v>45080</v>
      </c>
      <c r="E132" s="64">
        <v>45080</v>
      </c>
      <c r="F132" s="64">
        <v>45183</v>
      </c>
      <c r="G132" s="15">
        <v>103</v>
      </c>
      <c r="H132" s="65">
        <v>165109</v>
      </c>
    </row>
    <row r="133" spans="2:9" x14ac:dyDescent="0.25">
      <c r="B133" s="15" t="s">
        <v>96</v>
      </c>
      <c r="C133" s="63">
        <v>200</v>
      </c>
      <c r="D133" s="64">
        <v>45186</v>
      </c>
      <c r="E133" s="64">
        <v>45186</v>
      </c>
      <c r="F133" s="64">
        <v>45184</v>
      </c>
      <c r="G133" s="15">
        <v>-2</v>
      </c>
      <c r="H133" s="15">
        <v>-400</v>
      </c>
    </row>
    <row r="134" spans="2:9" x14ac:dyDescent="0.25">
      <c r="B134" s="15" t="s">
        <v>9</v>
      </c>
      <c r="C134" s="63">
        <v>290.37</v>
      </c>
      <c r="D134" s="64">
        <v>45183</v>
      </c>
      <c r="E134" s="64">
        <v>45183</v>
      </c>
      <c r="F134" s="64">
        <v>45184</v>
      </c>
      <c r="G134" s="15">
        <v>1</v>
      </c>
      <c r="H134" s="15">
        <v>290.37</v>
      </c>
    </row>
    <row r="135" spans="2:9" x14ac:dyDescent="0.25">
      <c r="B135" s="15" t="s">
        <v>97</v>
      </c>
      <c r="C135" s="63">
        <v>36</v>
      </c>
      <c r="D135" s="64">
        <v>45251</v>
      </c>
      <c r="E135" s="64">
        <v>45251</v>
      </c>
      <c r="F135" s="64">
        <v>45187</v>
      </c>
      <c r="G135" s="15">
        <v>-64</v>
      </c>
      <c r="H135" s="65">
        <v>-2304</v>
      </c>
    </row>
    <row r="136" spans="2:9" x14ac:dyDescent="0.25">
      <c r="B136" s="15" t="s">
        <v>12</v>
      </c>
      <c r="C136" s="63">
        <v>493.64</v>
      </c>
      <c r="D136" s="64">
        <v>45161</v>
      </c>
      <c r="E136" s="64">
        <v>45199</v>
      </c>
      <c r="F136" s="64">
        <v>45196</v>
      </c>
      <c r="G136" s="15">
        <v>-3</v>
      </c>
      <c r="H136" s="65">
        <v>-1480.92</v>
      </c>
    </row>
    <row r="137" spans="2:9" x14ac:dyDescent="0.25">
      <c r="B137" s="15" t="s">
        <v>99</v>
      </c>
      <c r="C137" s="63">
        <v>3570.8</v>
      </c>
      <c r="D137" s="64">
        <v>45183</v>
      </c>
      <c r="E137" s="64">
        <v>45183</v>
      </c>
      <c r="F137" s="64">
        <v>45196</v>
      </c>
      <c r="G137" s="15">
        <v>13</v>
      </c>
      <c r="H137" s="65">
        <v>46420.4</v>
      </c>
    </row>
    <row r="138" spans="2:9" x14ac:dyDescent="0.25">
      <c r="B138" s="15"/>
      <c r="C138" s="15"/>
      <c r="D138" s="15"/>
      <c r="E138" s="15"/>
      <c r="F138" s="15"/>
      <c r="G138" s="15"/>
      <c r="H138" s="15"/>
    </row>
    <row r="139" spans="2:9" x14ac:dyDescent="0.25">
      <c r="B139" s="15"/>
      <c r="C139" s="63">
        <v>556164.66</v>
      </c>
      <c r="D139" s="15"/>
      <c r="E139" s="15"/>
      <c r="F139" s="15"/>
      <c r="G139" s="15">
        <v>1506</v>
      </c>
      <c r="H139" s="65">
        <v>27948163.489999998</v>
      </c>
    </row>
    <row r="140" spans="2:9" x14ac:dyDescent="0.25">
      <c r="B140" s="15"/>
      <c r="C140" s="15"/>
      <c r="D140" s="15"/>
      <c r="E140" s="15"/>
      <c r="F140" s="15"/>
      <c r="G140" s="15"/>
      <c r="H140" s="15"/>
    </row>
    <row r="141" spans="2:9" x14ac:dyDescent="0.25">
      <c r="B141" s="20" t="s">
        <v>14</v>
      </c>
      <c r="C141" s="15"/>
      <c r="D141" s="15"/>
      <c r="E141" s="15"/>
      <c r="F141" s="15"/>
      <c r="G141" s="15"/>
      <c r="H141" s="20">
        <v>50.25</v>
      </c>
    </row>
    <row r="142" spans="2:9" x14ac:dyDescent="0.25">
      <c r="B142" s="15"/>
      <c r="C142" s="15"/>
      <c r="D142" s="15"/>
      <c r="E142" s="15"/>
      <c r="F142" s="15"/>
      <c r="G142" s="15"/>
      <c r="H142" s="15"/>
    </row>
    <row r="143" spans="2:9" ht="18.75" x14ac:dyDescent="0.3">
      <c r="B143" s="60" t="s">
        <v>100</v>
      </c>
      <c r="C143" s="61"/>
      <c r="D143" s="61"/>
      <c r="E143" s="61"/>
      <c r="F143" s="61"/>
      <c r="G143" s="61"/>
      <c r="H143" s="61"/>
    </row>
    <row r="144" spans="2:9" ht="30" x14ac:dyDescent="0.25">
      <c r="B144" s="62" t="s">
        <v>52</v>
      </c>
      <c r="C144" s="62" t="s">
        <v>0</v>
      </c>
      <c r="D144" s="62" t="s">
        <v>1</v>
      </c>
      <c r="E144" s="62" t="s">
        <v>2</v>
      </c>
      <c r="F144" s="62" t="s">
        <v>3</v>
      </c>
      <c r="G144" s="62" t="s">
        <v>4</v>
      </c>
      <c r="H144" s="62" t="s">
        <v>5</v>
      </c>
      <c r="I144" t="s">
        <v>69</v>
      </c>
    </row>
    <row r="145" spans="2:8" x14ac:dyDescent="0.25">
      <c r="B145" s="15" t="s">
        <v>8</v>
      </c>
      <c r="C145" s="63">
        <v>342</v>
      </c>
      <c r="D145" s="15" t="s">
        <v>101</v>
      </c>
      <c r="E145" s="64">
        <v>45194</v>
      </c>
      <c r="F145" s="64">
        <v>45204</v>
      </c>
      <c r="G145" s="15">
        <v>10</v>
      </c>
      <c r="H145" s="65">
        <v>3420</v>
      </c>
    </row>
    <row r="146" spans="2:8" x14ac:dyDescent="0.25">
      <c r="B146" s="15" t="s">
        <v>8</v>
      </c>
      <c r="C146" s="63">
        <v>25</v>
      </c>
      <c r="D146" s="64">
        <v>45197</v>
      </c>
      <c r="E146" s="64">
        <v>45197</v>
      </c>
      <c r="F146" s="64">
        <v>45204</v>
      </c>
      <c r="G146" s="15">
        <v>7</v>
      </c>
      <c r="H146" s="15">
        <v>175</v>
      </c>
    </row>
    <row r="147" spans="2:8" x14ac:dyDescent="0.25">
      <c r="B147" s="15" t="s">
        <v>22</v>
      </c>
      <c r="C147" s="63">
        <v>145.41</v>
      </c>
      <c r="D147" s="64">
        <v>45203</v>
      </c>
      <c r="E147" s="64">
        <v>45203</v>
      </c>
      <c r="F147" s="64">
        <v>45205</v>
      </c>
      <c r="G147" s="15">
        <v>2</v>
      </c>
      <c r="H147" s="15">
        <v>290.82</v>
      </c>
    </row>
    <row r="148" spans="2:8" x14ac:dyDescent="0.25">
      <c r="B148" s="15" t="s">
        <v>102</v>
      </c>
      <c r="C148" s="63">
        <v>3600</v>
      </c>
      <c r="D148" s="64">
        <v>45083</v>
      </c>
      <c r="E148" s="64">
        <v>45083</v>
      </c>
      <c r="F148" s="64">
        <v>45205</v>
      </c>
      <c r="G148" s="15">
        <v>122</v>
      </c>
      <c r="H148" s="65">
        <v>439200</v>
      </c>
    </row>
    <row r="149" spans="2:8" x14ac:dyDescent="0.25">
      <c r="B149" s="15" t="s">
        <v>103</v>
      </c>
      <c r="C149" s="63">
        <v>1143</v>
      </c>
      <c r="D149" s="64">
        <v>45198</v>
      </c>
      <c r="E149" s="64">
        <v>45198</v>
      </c>
      <c r="F149" s="64">
        <v>45205</v>
      </c>
      <c r="G149" s="15">
        <v>7</v>
      </c>
      <c r="H149" s="65">
        <v>8001</v>
      </c>
    </row>
    <row r="150" spans="2:8" x14ac:dyDescent="0.25">
      <c r="B150" s="15" t="s">
        <v>104</v>
      </c>
      <c r="C150" s="63">
        <v>3182.4</v>
      </c>
      <c r="D150" s="64">
        <v>45193</v>
      </c>
      <c r="E150" s="64">
        <v>45223</v>
      </c>
      <c r="F150" s="64">
        <v>45208</v>
      </c>
      <c r="G150" s="15">
        <v>-15</v>
      </c>
      <c r="H150" s="65">
        <v>-47736</v>
      </c>
    </row>
    <row r="151" spans="2:8" x14ac:dyDescent="0.25">
      <c r="B151" s="15" t="s">
        <v>105</v>
      </c>
      <c r="C151" s="63">
        <v>30000</v>
      </c>
      <c r="D151" s="64">
        <v>45110</v>
      </c>
      <c r="E151" s="64">
        <v>45110</v>
      </c>
      <c r="F151" s="64">
        <v>45215</v>
      </c>
      <c r="G151" s="15">
        <v>105</v>
      </c>
      <c r="H151" s="65">
        <v>3150000</v>
      </c>
    </row>
    <row r="152" spans="2:8" x14ac:dyDescent="0.25">
      <c r="B152" s="15" t="s">
        <v>102</v>
      </c>
      <c r="C152" s="63">
        <v>600</v>
      </c>
      <c r="D152" s="64">
        <v>45196</v>
      </c>
      <c r="E152" s="64">
        <v>45196</v>
      </c>
      <c r="F152" s="64">
        <v>45223</v>
      </c>
      <c r="G152" s="15">
        <v>27</v>
      </c>
      <c r="H152" s="65">
        <v>16200</v>
      </c>
    </row>
    <row r="153" spans="2:8" x14ac:dyDescent="0.25">
      <c r="B153" s="15" t="s">
        <v>106</v>
      </c>
      <c r="C153" s="63">
        <v>603.23</v>
      </c>
      <c r="D153" s="64">
        <v>45169</v>
      </c>
      <c r="E153" s="64">
        <v>45169</v>
      </c>
      <c r="F153" s="64">
        <v>45223</v>
      </c>
      <c r="G153" s="15">
        <v>54</v>
      </c>
      <c r="H153" s="65">
        <v>32574.42</v>
      </c>
    </row>
    <row r="154" spans="2:8" x14ac:dyDescent="0.25">
      <c r="B154" s="15" t="s">
        <v>107</v>
      </c>
      <c r="C154" s="63">
        <v>185</v>
      </c>
      <c r="D154" s="64">
        <v>45175</v>
      </c>
      <c r="E154" s="64">
        <v>45230</v>
      </c>
      <c r="F154" s="64">
        <v>45229</v>
      </c>
      <c r="G154" s="15">
        <v>-1</v>
      </c>
      <c r="H154" s="15">
        <v>-185</v>
      </c>
    </row>
    <row r="155" spans="2:8" x14ac:dyDescent="0.25">
      <c r="B155" s="15" t="s">
        <v>108</v>
      </c>
      <c r="C155" s="63">
        <v>385.28</v>
      </c>
      <c r="D155" s="64">
        <v>45194</v>
      </c>
      <c r="E155" s="64">
        <v>45230</v>
      </c>
      <c r="F155" s="64">
        <v>45229</v>
      </c>
      <c r="G155" s="15">
        <v>-1</v>
      </c>
      <c r="H155" s="15">
        <v>-385.28</v>
      </c>
    </row>
    <row r="156" spans="2:8" x14ac:dyDescent="0.25">
      <c r="B156" s="15" t="s">
        <v>109</v>
      </c>
      <c r="C156" s="63">
        <v>126.8</v>
      </c>
      <c r="D156" s="64">
        <v>45230</v>
      </c>
      <c r="E156" s="64">
        <v>45230</v>
      </c>
      <c r="F156" s="64">
        <v>45229</v>
      </c>
      <c r="G156" s="15">
        <v>-1</v>
      </c>
      <c r="H156" s="15">
        <v>-126.8</v>
      </c>
    </row>
    <row r="157" spans="2:8" x14ac:dyDescent="0.25">
      <c r="B157" s="15" t="s">
        <v>62</v>
      </c>
      <c r="C157" s="63">
        <v>225</v>
      </c>
      <c r="D157" s="64">
        <v>45208</v>
      </c>
      <c r="E157" s="64">
        <v>45208</v>
      </c>
      <c r="F157" s="64">
        <v>45232</v>
      </c>
      <c r="G157" s="15">
        <v>24</v>
      </c>
      <c r="H157" s="65">
        <v>5400</v>
      </c>
    </row>
    <row r="158" spans="2:8" x14ac:dyDescent="0.25">
      <c r="B158" s="15" t="s">
        <v>104</v>
      </c>
      <c r="C158" s="63">
        <v>3182.4</v>
      </c>
      <c r="D158" s="64">
        <v>45222</v>
      </c>
      <c r="E158" s="64">
        <v>45253</v>
      </c>
      <c r="F158" s="64">
        <v>45233</v>
      </c>
      <c r="G158" s="15">
        <v>-20</v>
      </c>
      <c r="H158" s="65">
        <v>-63648</v>
      </c>
    </row>
    <row r="159" spans="2:8" x14ac:dyDescent="0.25">
      <c r="B159" s="15" t="s">
        <v>110</v>
      </c>
      <c r="C159" s="63">
        <v>9.41</v>
      </c>
      <c r="D159" s="64">
        <v>45296</v>
      </c>
      <c r="E159" s="64">
        <v>45296</v>
      </c>
      <c r="F159" s="64">
        <v>45236</v>
      </c>
      <c r="G159" s="15">
        <v>-60</v>
      </c>
      <c r="H159" s="15">
        <v>-564.6</v>
      </c>
    </row>
    <row r="160" spans="2:8" x14ac:dyDescent="0.25">
      <c r="B160" s="15" t="s">
        <v>110</v>
      </c>
      <c r="C160" s="63">
        <v>561.12</v>
      </c>
      <c r="D160" s="64">
        <v>45296</v>
      </c>
      <c r="E160" s="64">
        <v>45296</v>
      </c>
      <c r="F160" s="64">
        <v>45236</v>
      </c>
      <c r="G160" s="15">
        <v>-60</v>
      </c>
      <c r="H160" s="65">
        <v>-33667.199999999997</v>
      </c>
    </row>
    <row r="161" spans="2:8" x14ac:dyDescent="0.25">
      <c r="B161" s="15" t="s">
        <v>110</v>
      </c>
      <c r="C161" s="63">
        <v>45177.1</v>
      </c>
      <c r="D161" s="64">
        <v>45309</v>
      </c>
      <c r="E161" s="64">
        <v>45309</v>
      </c>
      <c r="F161" s="64">
        <v>45236</v>
      </c>
      <c r="G161" s="15">
        <v>-73</v>
      </c>
      <c r="H161" s="65">
        <v>-3297928.3</v>
      </c>
    </row>
    <row r="162" spans="2:8" x14ac:dyDescent="0.25">
      <c r="B162" s="15" t="s">
        <v>111</v>
      </c>
      <c r="C162" s="63">
        <v>343.8</v>
      </c>
      <c r="D162" s="64">
        <v>45243</v>
      </c>
      <c r="E162" s="64">
        <v>45243</v>
      </c>
      <c r="F162" s="64">
        <v>45244</v>
      </c>
      <c r="G162" s="15">
        <v>1</v>
      </c>
      <c r="H162" s="15">
        <v>343.8</v>
      </c>
    </row>
    <row r="163" spans="2:8" x14ac:dyDescent="0.25">
      <c r="B163" s="15" t="s">
        <v>19</v>
      </c>
      <c r="C163" s="63">
        <v>59</v>
      </c>
      <c r="D163" s="64">
        <v>45251</v>
      </c>
      <c r="E163" s="64">
        <v>45251</v>
      </c>
      <c r="F163" s="64">
        <v>45252</v>
      </c>
      <c r="G163" s="15">
        <v>1</v>
      </c>
      <c r="H163" s="15">
        <v>59</v>
      </c>
    </row>
    <row r="164" spans="2:8" x14ac:dyDescent="0.25">
      <c r="B164" s="15" t="s">
        <v>112</v>
      </c>
      <c r="C164" s="63">
        <v>8000</v>
      </c>
      <c r="D164" s="64">
        <v>45091</v>
      </c>
      <c r="E164" s="64">
        <v>45091</v>
      </c>
      <c r="F164" s="64">
        <v>45252</v>
      </c>
      <c r="G164" s="15">
        <v>161</v>
      </c>
      <c r="H164" s="65">
        <v>1288000</v>
      </c>
    </row>
    <row r="165" spans="2:8" x14ac:dyDescent="0.25">
      <c r="B165" s="15" t="s">
        <v>113</v>
      </c>
      <c r="C165" s="63">
        <v>3000</v>
      </c>
      <c r="D165" s="64">
        <v>44986</v>
      </c>
      <c r="E165" s="64">
        <v>45017</v>
      </c>
      <c r="F165" s="64">
        <v>45253</v>
      </c>
      <c r="G165" s="15">
        <v>236</v>
      </c>
      <c r="H165" s="65">
        <v>708000</v>
      </c>
    </row>
    <row r="166" spans="2:8" x14ac:dyDescent="0.25">
      <c r="B166" s="15" t="s">
        <v>108</v>
      </c>
      <c r="C166" s="63">
        <v>541.79999999999995</v>
      </c>
      <c r="D166" s="64">
        <v>45223</v>
      </c>
      <c r="E166" s="64">
        <v>45260</v>
      </c>
      <c r="F166" s="64">
        <v>45258</v>
      </c>
      <c r="G166" s="15">
        <v>-2</v>
      </c>
      <c r="H166" s="65">
        <v>-1083.5999999999999</v>
      </c>
    </row>
    <row r="167" spans="2:8" x14ac:dyDescent="0.25">
      <c r="B167" s="15" t="s">
        <v>114</v>
      </c>
      <c r="C167" s="63">
        <v>935.2</v>
      </c>
      <c r="D167" s="64">
        <v>45201</v>
      </c>
      <c r="E167" s="64">
        <v>45232</v>
      </c>
      <c r="F167" s="64">
        <v>45258</v>
      </c>
      <c r="G167" s="15">
        <v>26</v>
      </c>
      <c r="H167" s="65">
        <v>24315.200000000001</v>
      </c>
    </row>
    <row r="168" spans="2:8" x14ac:dyDescent="0.25">
      <c r="B168" s="15" t="s">
        <v>115</v>
      </c>
      <c r="C168" s="63">
        <v>983000</v>
      </c>
      <c r="D168" s="64">
        <v>45247</v>
      </c>
      <c r="E168" s="64">
        <v>45247</v>
      </c>
      <c r="F168" s="64">
        <v>45264</v>
      </c>
      <c r="G168" s="15">
        <v>17</v>
      </c>
      <c r="H168" s="65">
        <v>16711000</v>
      </c>
    </row>
    <row r="169" spans="2:8" x14ac:dyDescent="0.25">
      <c r="B169" s="15" t="s">
        <v>104</v>
      </c>
      <c r="C169" s="63">
        <v>3182.4</v>
      </c>
      <c r="D169" s="64">
        <v>45257</v>
      </c>
      <c r="E169" s="64">
        <v>45287</v>
      </c>
      <c r="F169" s="64">
        <v>45265</v>
      </c>
      <c r="G169" s="15">
        <v>-22</v>
      </c>
      <c r="H169" s="65">
        <v>-70012.800000000003</v>
      </c>
    </row>
    <row r="170" spans="2:8" x14ac:dyDescent="0.25">
      <c r="B170" s="15" t="s">
        <v>116</v>
      </c>
      <c r="C170" s="63">
        <v>1990</v>
      </c>
      <c r="D170" s="64">
        <v>45078</v>
      </c>
      <c r="E170" s="64">
        <v>45078</v>
      </c>
      <c r="F170" s="64">
        <v>45267</v>
      </c>
      <c r="G170" s="15">
        <v>189</v>
      </c>
      <c r="H170" s="65">
        <v>376110</v>
      </c>
    </row>
    <row r="171" spans="2:8" x14ac:dyDescent="0.25">
      <c r="B171" s="15" t="s">
        <v>17</v>
      </c>
      <c r="C171" s="63">
        <v>2340</v>
      </c>
      <c r="D171" s="64">
        <v>45254</v>
      </c>
      <c r="E171" s="64">
        <v>45284</v>
      </c>
      <c r="F171" s="64">
        <v>45272</v>
      </c>
      <c r="G171" s="15">
        <v>-12</v>
      </c>
      <c r="H171" s="65">
        <v>-28080</v>
      </c>
    </row>
    <row r="172" spans="2:8" x14ac:dyDescent="0.25">
      <c r="B172" s="15" t="s">
        <v>117</v>
      </c>
      <c r="C172" s="63">
        <v>30000</v>
      </c>
      <c r="D172" s="64">
        <v>45211</v>
      </c>
      <c r="E172" s="64">
        <v>45241</v>
      </c>
      <c r="F172" s="64">
        <v>45272</v>
      </c>
      <c r="G172" s="15">
        <v>31</v>
      </c>
      <c r="H172" s="65">
        <v>930000</v>
      </c>
    </row>
    <row r="173" spans="2:8" x14ac:dyDescent="0.25">
      <c r="B173" s="15" t="s">
        <v>118</v>
      </c>
      <c r="C173" s="63">
        <v>7058.6</v>
      </c>
      <c r="D173" s="64">
        <v>45188</v>
      </c>
      <c r="E173" s="64">
        <v>45188</v>
      </c>
      <c r="F173" s="64">
        <v>45272</v>
      </c>
      <c r="G173" s="15">
        <v>84</v>
      </c>
      <c r="H173" s="65">
        <v>592922.4</v>
      </c>
    </row>
    <row r="174" spans="2:8" x14ac:dyDescent="0.25">
      <c r="B174" s="15" t="s">
        <v>119</v>
      </c>
      <c r="C174" s="63">
        <v>27000</v>
      </c>
      <c r="D174" s="64">
        <v>45212</v>
      </c>
      <c r="E174" s="64">
        <v>45213</v>
      </c>
      <c r="F174" s="64">
        <v>45272</v>
      </c>
      <c r="G174" s="15">
        <v>59</v>
      </c>
      <c r="H174" s="65">
        <v>1593000</v>
      </c>
    </row>
    <row r="175" spans="2:8" x14ac:dyDescent="0.25">
      <c r="B175" s="15" t="s">
        <v>120</v>
      </c>
      <c r="C175" s="63">
        <v>327.27</v>
      </c>
      <c r="D175" s="64">
        <v>45190</v>
      </c>
      <c r="E175" s="64">
        <v>45159</v>
      </c>
      <c r="F175" s="64">
        <v>45272</v>
      </c>
      <c r="G175" s="15">
        <v>113</v>
      </c>
      <c r="H175" s="65">
        <v>36981.51</v>
      </c>
    </row>
    <row r="176" spans="2:8" x14ac:dyDescent="0.25">
      <c r="B176" s="15" t="s">
        <v>121</v>
      </c>
      <c r="C176" s="63">
        <v>15.57</v>
      </c>
      <c r="D176" s="64">
        <v>45245</v>
      </c>
      <c r="E176" s="64">
        <v>45245</v>
      </c>
      <c r="F176" s="64">
        <v>45272</v>
      </c>
      <c r="G176" s="15">
        <v>27</v>
      </c>
      <c r="H176" s="15">
        <v>420.39</v>
      </c>
    </row>
    <row r="177" spans="2:8" x14ac:dyDescent="0.25">
      <c r="B177" s="15" t="s">
        <v>118</v>
      </c>
      <c r="C177" s="63">
        <v>342</v>
      </c>
      <c r="D177" s="64">
        <v>45189</v>
      </c>
      <c r="E177" s="64">
        <v>45189</v>
      </c>
      <c r="F177" s="64">
        <v>45272</v>
      </c>
      <c r="G177" s="15">
        <v>83</v>
      </c>
      <c r="H177" s="65">
        <v>28386</v>
      </c>
    </row>
    <row r="178" spans="2:8" x14ac:dyDescent="0.25">
      <c r="B178" s="15" t="s">
        <v>122</v>
      </c>
      <c r="C178" s="63">
        <v>364</v>
      </c>
      <c r="D178" s="64">
        <v>45083</v>
      </c>
      <c r="E178" s="64">
        <v>45113</v>
      </c>
      <c r="F178" s="64">
        <v>45274</v>
      </c>
      <c r="G178" s="15">
        <v>161</v>
      </c>
      <c r="H178" s="65">
        <v>58604</v>
      </c>
    </row>
    <row r="179" spans="2:8" x14ac:dyDescent="0.25">
      <c r="B179" s="15" t="s">
        <v>123</v>
      </c>
      <c r="C179" s="63">
        <v>150</v>
      </c>
      <c r="D179" s="64">
        <v>45239</v>
      </c>
      <c r="E179" s="64">
        <v>45268</v>
      </c>
      <c r="F179" s="64">
        <v>45274</v>
      </c>
      <c r="G179" s="15">
        <v>6</v>
      </c>
      <c r="H179" s="15">
        <v>900</v>
      </c>
    </row>
    <row r="180" spans="2:8" x14ac:dyDescent="0.25">
      <c r="B180" s="15" t="s">
        <v>124</v>
      </c>
      <c r="C180" s="63">
        <v>57500</v>
      </c>
      <c r="D180" s="64">
        <v>45198</v>
      </c>
      <c r="E180" s="64">
        <v>45199</v>
      </c>
      <c r="F180" s="64">
        <v>45274</v>
      </c>
      <c r="G180" s="15">
        <v>75</v>
      </c>
      <c r="H180" s="65">
        <v>4312500</v>
      </c>
    </row>
    <row r="181" spans="2:8" x14ac:dyDescent="0.25">
      <c r="B181" s="15" t="s">
        <v>125</v>
      </c>
      <c r="C181" s="63">
        <v>659</v>
      </c>
      <c r="D181" s="64">
        <v>45257</v>
      </c>
      <c r="E181" s="64">
        <v>45257</v>
      </c>
      <c r="F181" s="64">
        <v>45274</v>
      </c>
      <c r="G181" s="15">
        <v>17</v>
      </c>
      <c r="H181" s="65">
        <v>11203</v>
      </c>
    </row>
    <row r="182" spans="2:8" x14ac:dyDescent="0.25">
      <c r="B182" s="15" t="s">
        <v>125</v>
      </c>
      <c r="C182" s="63">
        <v>8899</v>
      </c>
      <c r="D182" s="64">
        <v>45257</v>
      </c>
      <c r="E182" s="64">
        <v>45257</v>
      </c>
      <c r="F182" s="64">
        <v>45274</v>
      </c>
      <c r="G182" s="15">
        <v>17</v>
      </c>
      <c r="H182" s="65">
        <v>151283</v>
      </c>
    </row>
    <row r="183" spans="2:8" x14ac:dyDescent="0.25">
      <c r="B183" s="15" t="s">
        <v>126</v>
      </c>
      <c r="C183" s="63">
        <v>700</v>
      </c>
      <c r="D183" s="64">
        <v>45237</v>
      </c>
      <c r="E183" s="64">
        <v>45298</v>
      </c>
      <c r="F183" s="64">
        <v>45278</v>
      </c>
      <c r="G183" s="15">
        <v>-20</v>
      </c>
      <c r="H183" s="65">
        <v>-14000</v>
      </c>
    </row>
    <row r="184" spans="2:8" x14ac:dyDescent="0.25">
      <c r="B184" s="15" t="s">
        <v>127</v>
      </c>
      <c r="C184" s="63">
        <v>80</v>
      </c>
      <c r="D184" s="64">
        <v>45252</v>
      </c>
      <c r="E184" s="64">
        <v>45282</v>
      </c>
      <c r="F184" s="64">
        <v>45279</v>
      </c>
      <c r="G184" s="15">
        <v>-3</v>
      </c>
      <c r="H184" s="15">
        <v>-240</v>
      </c>
    </row>
    <row r="185" spans="2:8" x14ac:dyDescent="0.25">
      <c r="B185" s="15" t="s">
        <v>127</v>
      </c>
      <c r="C185" s="63">
        <v>499.2</v>
      </c>
      <c r="D185" s="64">
        <v>45240</v>
      </c>
      <c r="E185" s="64">
        <v>45270</v>
      </c>
      <c r="F185" s="64">
        <v>45279</v>
      </c>
      <c r="G185" s="15">
        <v>9</v>
      </c>
      <c r="H185" s="65">
        <v>4492.8</v>
      </c>
    </row>
    <row r="186" spans="2:8" x14ac:dyDescent="0.25">
      <c r="B186" s="15" t="s">
        <v>128</v>
      </c>
      <c r="C186" s="63">
        <v>6002</v>
      </c>
      <c r="D186" s="64">
        <v>45271</v>
      </c>
      <c r="E186" s="64">
        <v>45289</v>
      </c>
      <c r="F186" s="64">
        <v>45282</v>
      </c>
      <c r="G186" s="15">
        <v>-7</v>
      </c>
      <c r="H186" s="65">
        <v>-42014</v>
      </c>
    </row>
    <row r="187" spans="2:8" x14ac:dyDescent="0.25">
      <c r="B187" s="15" t="s">
        <v>108</v>
      </c>
      <c r="C187" s="63">
        <v>445.48</v>
      </c>
      <c r="D187" s="64">
        <v>45257</v>
      </c>
      <c r="E187" s="64">
        <v>45291</v>
      </c>
      <c r="F187" s="64">
        <v>45282</v>
      </c>
      <c r="G187" s="15">
        <v>-9</v>
      </c>
      <c r="H187" s="65">
        <v>-4009.32</v>
      </c>
    </row>
    <row r="188" spans="2:8" x14ac:dyDescent="0.25">
      <c r="B188" s="15" t="s">
        <v>129</v>
      </c>
      <c r="C188" s="63">
        <v>800</v>
      </c>
      <c r="D188" s="64">
        <v>45259</v>
      </c>
      <c r="E188" s="64">
        <v>45259</v>
      </c>
      <c r="F188" s="64">
        <v>45282</v>
      </c>
      <c r="G188" s="15">
        <v>23</v>
      </c>
      <c r="H188" s="65">
        <v>18400</v>
      </c>
    </row>
    <row r="189" spans="2:8" x14ac:dyDescent="0.25">
      <c r="B189" s="15" t="s">
        <v>13</v>
      </c>
      <c r="C189" s="63">
        <v>192.32</v>
      </c>
      <c r="D189" s="64">
        <v>45287</v>
      </c>
      <c r="E189" s="64">
        <v>45287</v>
      </c>
      <c r="F189" s="64">
        <v>45282</v>
      </c>
      <c r="G189" s="15">
        <v>-5</v>
      </c>
      <c r="H189" s="15">
        <v>-961.6</v>
      </c>
    </row>
    <row r="190" spans="2:8" x14ac:dyDescent="0.25">
      <c r="B190" s="15" t="s">
        <v>104</v>
      </c>
      <c r="C190" s="63">
        <v>4243.2</v>
      </c>
      <c r="D190" s="64">
        <v>45274</v>
      </c>
      <c r="E190" s="64">
        <v>45291</v>
      </c>
      <c r="F190" s="64">
        <v>45282</v>
      </c>
      <c r="G190" s="15">
        <v>-9</v>
      </c>
      <c r="H190" s="65">
        <v>-38188.800000000003</v>
      </c>
    </row>
    <row r="191" spans="2:8" x14ac:dyDescent="0.25">
      <c r="B191" s="15" t="s">
        <v>106</v>
      </c>
      <c r="C191" s="63">
        <v>16076.68</v>
      </c>
      <c r="D191" s="64">
        <v>45250</v>
      </c>
      <c r="E191" s="64">
        <v>45260</v>
      </c>
      <c r="F191" s="64">
        <v>45282</v>
      </c>
      <c r="G191" s="15">
        <v>22</v>
      </c>
      <c r="H191" s="65">
        <v>353686.96</v>
      </c>
    </row>
    <row r="192" spans="2:8" x14ac:dyDescent="0.25">
      <c r="B192" s="15" t="s">
        <v>86</v>
      </c>
      <c r="C192" s="63">
        <v>5344</v>
      </c>
      <c r="D192" s="64">
        <v>45287</v>
      </c>
      <c r="E192" s="64">
        <v>45287</v>
      </c>
      <c r="F192" s="64">
        <v>45282</v>
      </c>
      <c r="G192" s="15">
        <v>-5</v>
      </c>
      <c r="H192" s="65">
        <v>-26720</v>
      </c>
    </row>
    <row r="193" spans="2:10" x14ac:dyDescent="0.25">
      <c r="B193" s="15" t="s">
        <v>31</v>
      </c>
      <c r="C193" s="63">
        <v>37225</v>
      </c>
      <c r="D193" s="64">
        <v>45267</v>
      </c>
      <c r="E193" s="64">
        <v>45267</v>
      </c>
      <c r="F193" s="64">
        <v>45282</v>
      </c>
      <c r="G193" s="15">
        <v>15</v>
      </c>
      <c r="H193" s="65">
        <v>558375</v>
      </c>
    </row>
    <row r="194" spans="2:10" x14ac:dyDescent="0.25">
      <c r="B194" s="15"/>
      <c r="C194" s="15"/>
      <c r="D194" s="15"/>
      <c r="E194" s="15"/>
      <c r="F194" s="15"/>
      <c r="G194" s="15">
        <v>0</v>
      </c>
      <c r="H194" s="15" t="s">
        <v>82</v>
      </c>
    </row>
    <row r="195" spans="2:10" x14ac:dyDescent="0.25">
      <c r="B195" s="15"/>
      <c r="C195" s="15"/>
      <c r="D195" s="15"/>
      <c r="E195" s="15"/>
      <c r="F195" s="15"/>
      <c r="G195" s="15"/>
      <c r="H195" s="15"/>
    </row>
    <row r="196" spans="2:10" x14ac:dyDescent="0.25">
      <c r="B196" s="15"/>
      <c r="C196" s="63">
        <v>1296808.67</v>
      </c>
      <c r="D196" s="15"/>
      <c r="E196" s="15"/>
      <c r="F196" s="15"/>
      <c r="G196" s="15">
        <v>1406</v>
      </c>
      <c r="H196" s="65">
        <v>27744693</v>
      </c>
    </row>
    <row r="197" spans="2:10" x14ac:dyDescent="0.25">
      <c r="B197" s="15"/>
      <c r="C197" s="15"/>
      <c r="D197" s="15"/>
      <c r="E197" s="15"/>
      <c r="F197" s="15"/>
      <c r="G197" s="15"/>
      <c r="H197" s="15"/>
    </row>
    <row r="198" spans="2:10" x14ac:dyDescent="0.25">
      <c r="B198" s="20" t="s">
        <v>14</v>
      </c>
      <c r="C198" s="15"/>
      <c r="D198" s="15"/>
      <c r="E198" s="15"/>
      <c r="F198" s="15"/>
      <c r="G198" s="15"/>
      <c r="H198" s="20">
        <v>21.39</v>
      </c>
    </row>
    <row r="199" spans="2:10" x14ac:dyDescent="0.25">
      <c r="B199" s="15"/>
      <c r="C199" s="15"/>
      <c r="D199" s="15"/>
      <c r="E199" s="15"/>
      <c r="F199" s="15"/>
      <c r="G199" s="15"/>
      <c r="H199" s="15"/>
    </row>
    <row r="202" spans="2:10" x14ac:dyDescent="0.25">
      <c r="J202" s="5"/>
    </row>
  </sheetData>
  <mergeCells count="4">
    <mergeCell ref="B1:H1"/>
    <mergeCell ref="B54:H54"/>
    <mergeCell ref="B88:H88"/>
    <mergeCell ref="B143:H143"/>
  </mergeCells>
  <printOptions horizontalCentered="1"/>
  <pageMargins left="0" right="0" top="0.74803149606299213" bottom="0.74803149606299213" header="0.31496062992125984" footer="0.31496062992125984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0"/>
  <sheetViews>
    <sheetView workbookViewId="0">
      <selection activeCell="K29" sqref="K29"/>
    </sheetView>
  </sheetViews>
  <sheetFormatPr defaultRowHeight="15" x14ac:dyDescent="0.25"/>
  <cols>
    <col min="1" max="1" width="23.7109375" bestFit="1" customWidth="1"/>
    <col min="2" max="2" width="14.7109375" bestFit="1" customWidth="1"/>
    <col min="3" max="3" width="10.7109375" bestFit="1" customWidth="1"/>
    <col min="4" max="4" width="11" bestFit="1" customWidth="1"/>
    <col min="5" max="5" width="12.5703125" bestFit="1" customWidth="1"/>
    <col min="6" max="6" width="16.7109375" customWidth="1"/>
    <col min="7" max="7" width="18" customWidth="1"/>
    <col min="8" max="8" width="17.28515625" customWidth="1"/>
    <col min="9" max="9" width="15.7109375" customWidth="1"/>
  </cols>
  <sheetData>
    <row r="1" spans="1:12" ht="18.75" x14ac:dyDescent="0.3">
      <c r="A1" s="6"/>
      <c r="B1" s="6"/>
      <c r="C1" s="8"/>
      <c r="D1" s="6"/>
      <c r="E1" s="6"/>
      <c r="F1" s="6"/>
      <c r="G1" s="6"/>
      <c r="H1" s="6"/>
      <c r="I1" s="6"/>
    </row>
    <row r="2" spans="1:12" s="4" customFormat="1" x14ac:dyDescent="0.25">
      <c r="A2" s="3"/>
      <c r="B2" s="3"/>
      <c r="C2" s="3"/>
      <c r="D2" s="3"/>
      <c r="E2" s="3"/>
      <c r="F2" s="3"/>
      <c r="G2" s="3"/>
      <c r="H2" s="3"/>
      <c r="I2" s="7"/>
    </row>
    <row r="3" spans="1:12" s="4" customFormat="1" x14ac:dyDescent="0.25">
      <c r="A3" s="9"/>
      <c r="B3" s="10"/>
      <c r="C3" s="11"/>
      <c r="D3" s="12"/>
      <c r="E3" s="12"/>
      <c r="F3" s="13"/>
      <c r="G3" s="14"/>
      <c r="H3" s="1"/>
      <c r="I3" s="2"/>
    </row>
    <row r="4" spans="1:12" s="4" customFormat="1" x14ac:dyDescent="0.25">
      <c r="A4" s="9"/>
      <c r="B4" s="10"/>
      <c r="C4" s="12"/>
      <c r="D4" s="12"/>
      <c r="E4" s="12"/>
      <c r="F4" s="13"/>
      <c r="G4" s="14"/>
      <c r="H4" s="1"/>
      <c r="I4" s="2"/>
    </row>
    <row r="5" spans="1:12" s="4" customFormat="1" x14ac:dyDescent="0.25">
      <c r="A5" s="9"/>
      <c r="B5" s="10"/>
      <c r="C5" s="12"/>
      <c r="D5" s="12"/>
      <c r="E5" s="12"/>
      <c r="F5" s="13"/>
      <c r="G5" s="14"/>
      <c r="H5" s="1"/>
      <c r="I5" s="2"/>
    </row>
    <row r="6" spans="1:12" s="4" customFormat="1" x14ac:dyDescent="0.25">
      <c r="A6" s="9"/>
      <c r="B6" s="10"/>
      <c r="C6" s="12"/>
      <c r="D6" s="12"/>
      <c r="E6" s="12"/>
      <c r="F6" s="13"/>
      <c r="G6" s="14"/>
      <c r="H6" s="1"/>
      <c r="I6" s="2"/>
    </row>
    <row r="7" spans="1:12" s="4" customFormat="1" x14ac:dyDescent="0.25">
      <c r="A7" s="9"/>
      <c r="B7" s="10"/>
      <c r="C7" s="12"/>
      <c r="D7" s="12"/>
      <c r="E7" s="12"/>
      <c r="F7" s="13"/>
      <c r="G7" s="14"/>
      <c r="H7" s="1"/>
      <c r="I7" s="2"/>
    </row>
    <row r="8" spans="1:12" x14ac:dyDescent="0.25">
      <c r="A8" s="15"/>
      <c r="B8" s="16"/>
      <c r="C8" s="17"/>
      <c r="D8" s="17"/>
      <c r="E8" s="17"/>
      <c r="F8" s="13"/>
      <c r="G8" s="14"/>
      <c r="H8" s="1"/>
      <c r="I8" s="2"/>
    </row>
    <row r="9" spans="1:12" x14ac:dyDescent="0.25">
      <c r="A9" s="15"/>
      <c r="B9" s="16"/>
      <c r="C9" s="17"/>
      <c r="D9" s="17"/>
      <c r="E9" s="17"/>
      <c r="F9" s="13"/>
      <c r="G9" s="14"/>
      <c r="H9" s="1"/>
      <c r="I9" s="2"/>
      <c r="L9" t="s">
        <v>6</v>
      </c>
    </row>
    <row r="10" spans="1:12" x14ac:dyDescent="0.25">
      <c r="A10" s="15"/>
      <c r="B10" s="16"/>
      <c r="C10" s="17"/>
      <c r="D10" s="17"/>
      <c r="E10" s="17"/>
      <c r="F10" s="13"/>
      <c r="G10" s="14"/>
      <c r="H10" s="1"/>
      <c r="I10" s="2"/>
    </row>
    <row r="11" spans="1:12" x14ac:dyDescent="0.25">
      <c r="A11" s="15"/>
      <c r="B11" s="16"/>
      <c r="C11" s="17"/>
      <c r="D11" s="17"/>
      <c r="E11" s="17"/>
      <c r="F11" s="13"/>
      <c r="G11" s="14"/>
      <c r="H11" s="1"/>
      <c r="I11" s="2"/>
    </row>
    <row r="12" spans="1:12" x14ac:dyDescent="0.25">
      <c r="A12" s="15"/>
      <c r="B12" s="16"/>
      <c r="C12" s="17"/>
      <c r="D12" s="17"/>
      <c r="E12" s="17"/>
      <c r="F12" s="13"/>
      <c r="G12" s="14"/>
      <c r="H12" s="1"/>
      <c r="I12" s="2"/>
    </row>
    <row r="13" spans="1:12" x14ac:dyDescent="0.25">
      <c r="A13" s="15"/>
      <c r="B13" s="16"/>
      <c r="C13" s="17"/>
      <c r="D13" s="17"/>
      <c r="E13" s="17"/>
      <c r="F13" s="13"/>
      <c r="G13" s="14"/>
      <c r="H13" s="1"/>
      <c r="I13" s="2"/>
    </row>
    <row r="14" spans="1:12" x14ac:dyDescent="0.25">
      <c r="A14" s="15"/>
      <c r="B14" s="16"/>
      <c r="C14" s="17"/>
      <c r="D14" s="17"/>
      <c r="E14" s="17"/>
      <c r="F14" s="13"/>
      <c r="G14" s="14"/>
      <c r="H14" s="1"/>
      <c r="I14" s="2"/>
    </row>
    <row r="15" spans="1:12" x14ac:dyDescent="0.25">
      <c r="A15" s="15"/>
      <c r="B15" s="16"/>
      <c r="C15" s="17"/>
      <c r="D15" s="17"/>
      <c r="E15" s="17"/>
      <c r="F15" s="13"/>
      <c r="G15" s="14"/>
      <c r="H15" s="1"/>
      <c r="I15" s="2"/>
    </row>
    <row r="16" spans="1:12" x14ac:dyDescent="0.25">
      <c r="A16" s="15"/>
      <c r="B16" s="16"/>
      <c r="C16" s="17"/>
      <c r="D16" s="17"/>
      <c r="E16" s="17"/>
      <c r="F16" s="13"/>
      <c r="G16" s="14"/>
      <c r="H16" s="1"/>
      <c r="I16" s="2"/>
    </row>
    <row r="17" spans="1:9" x14ac:dyDescent="0.25">
      <c r="A17" s="15"/>
      <c r="B17" s="16"/>
      <c r="C17" s="17"/>
      <c r="D17" s="17"/>
      <c r="E17" s="17"/>
      <c r="F17" s="13"/>
      <c r="G17" s="14"/>
      <c r="H17" s="1"/>
      <c r="I17" s="2"/>
    </row>
    <row r="18" spans="1:9" x14ac:dyDescent="0.25">
      <c r="A18" s="15"/>
      <c r="B18" s="16"/>
      <c r="C18" s="17"/>
      <c r="D18" s="17"/>
      <c r="E18" s="17"/>
      <c r="F18" s="13"/>
      <c r="G18" s="14"/>
      <c r="H18" s="1"/>
      <c r="I18" s="2"/>
    </row>
    <row r="19" spans="1:9" x14ac:dyDescent="0.25">
      <c r="A19" s="15"/>
      <c r="B19" s="16"/>
      <c r="C19" s="17"/>
      <c r="D19" s="17"/>
      <c r="E19" s="17"/>
      <c r="F19" s="13"/>
      <c r="G19" s="14"/>
      <c r="H19" s="1"/>
      <c r="I19" s="2"/>
    </row>
    <row r="20" spans="1:9" x14ac:dyDescent="0.25">
      <c r="A20" s="15"/>
      <c r="B20" s="16"/>
      <c r="C20" s="17"/>
      <c r="D20" s="17"/>
      <c r="E20" s="17"/>
      <c r="F20" s="13"/>
      <c r="G20" s="14"/>
      <c r="H20" s="1"/>
      <c r="I20" s="2"/>
    </row>
    <row r="21" spans="1:9" x14ac:dyDescent="0.25">
      <c r="A21" s="15"/>
      <c r="B21" s="16"/>
      <c r="C21" s="17"/>
      <c r="D21" s="17"/>
      <c r="E21" s="17"/>
      <c r="F21" s="13"/>
      <c r="G21" s="14"/>
      <c r="H21" s="1"/>
      <c r="I21" s="2"/>
    </row>
    <row r="22" spans="1:9" x14ac:dyDescent="0.25">
      <c r="A22" s="15"/>
      <c r="B22" s="16"/>
      <c r="C22" s="17"/>
      <c r="D22" s="17"/>
      <c r="E22" s="17"/>
      <c r="F22" s="13"/>
      <c r="G22" s="14"/>
      <c r="H22" s="1"/>
      <c r="I22" s="2"/>
    </row>
    <row r="23" spans="1:9" x14ac:dyDescent="0.25">
      <c r="A23" s="15"/>
      <c r="B23" s="16"/>
      <c r="C23" s="17"/>
      <c r="D23" s="17"/>
      <c r="E23" s="17"/>
      <c r="F23" s="13"/>
      <c r="G23" s="14"/>
      <c r="H23" s="1"/>
      <c r="I23" s="2"/>
    </row>
    <row r="24" spans="1:9" x14ac:dyDescent="0.25">
      <c r="A24" s="15"/>
      <c r="B24" s="16"/>
      <c r="C24" s="17"/>
      <c r="D24" s="17"/>
      <c r="E24" s="17"/>
      <c r="F24" s="13"/>
      <c r="G24" s="14"/>
      <c r="H24" s="1"/>
      <c r="I24" s="2"/>
    </row>
    <row r="25" spans="1:9" x14ac:dyDescent="0.25">
      <c r="A25" s="15"/>
      <c r="B25" s="16"/>
      <c r="C25" s="17"/>
      <c r="D25" s="17"/>
      <c r="E25" s="17"/>
      <c r="F25" s="13"/>
      <c r="G25" s="14"/>
      <c r="H25" s="1"/>
      <c r="I25" s="2"/>
    </row>
    <row r="26" spans="1:9" x14ac:dyDescent="0.25">
      <c r="A26" s="15"/>
      <c r="B26" s="16"/>
      <c r="C26" s="17"/>
      <c r="D26" s="17"/>
      <c r="E26" s="17"/>
      <c r="F26" s="13"/>
      <c r="G26" s="14"/>
      <c r="H26" s="1"/>
      <c r="I26" s="2"/>
    </row>
    <row r="27" spans="1:9" x14ac:dyDescent="0.25">
      <c r="A27" s="15"/>
      <c r="B27" s="16"/>
      <c r="C27" s="17"/>
      <c r="D27" s="17"/>
      <c r="E27" s="17"/>
      <c r="F27" s="13"/>
      <c r="G27" s="14"/>
      <c r="H27" s="1"/>
      <c r="I27" s="2"/>
    </row>
    <row r="28" spans="1:9" x14ac:dyDescent="0.25">
      <c r="A28" s="15"/>
      <c r="B28" s="16"/>
      <c r="C28" s="17"/>
      <c r="D28" s="17"/>
      <c r="E28" s="17"/>
      <c r="F28" s="13"/>
      <c r="G28" s="14"/>
      <c r="H28" s="1"/>
      <c r="I28" s="2"/>
    </row>
    <row r="29" spans="1:9" x14ac:dyDescent="0.25">
      <c r="A29" s="15"/>
      <c r="B29" s="16"/>
      <c r="C29" s="17"/>
      <c r="D29" s="17"/>
      <c r="E29" s="17"/>
      <c r="F29" s="13"/>
      <c r="G29" s="14"/>
      <c r="H29" s="1"/>
      <c r="I29" s="2"/>
    </row>
    <row r="30" spans="1:9" x14ac:dyDescent="0.25">
      <c r="A30" s="15"/>
      <c r="B30" s="16"/>
      <c r="C30" s="17"/>
      <c r="D30" s="17"/>
      <c r="E30" s="17"/>
      <c r="F30" s="13"/>
      <c r="G30" s="14"/>
      <c r="H30" s="1"/>
      <c r="I30" s="2"/>
    </row>
    <row r="31" spans="1:9" x14ac:dyDescent="0.25">
      <c r="A31" s="15"/>
      <c r="B31" s="16"/>
      <c r="C31" s="17"/>
      <c r="D31" s="17"/>
      <c r="E31" s="17"/>
      <c r="F31" s="13"/>
      <c r="G31" s="14"/>
      <c r="H31" s="1"/>
      <c r="I31" s="2"/>
    </row>
    <row r="32" spans="1:9" x14ac:dyDescent="0.25">
      <c r="A32" s="15"/>
      <c r="B32" s="16"/>
      <c r="C32" s="17"/>
      <c r="D32" s="17"/>
      <c r="E32" s="17"/>
      <c r="F32" s="13"/>
      <c r="G32" s="14"/>
      <c r="H32" s="1"/>
      <c r="I32" s="2"/>
    </row>
    <row r="33" spans="1:9" x14ac:dyDescent="0.25">
      <c r="A33" s="15"/>
      <c r="B33" s="16"/>
      <c r="C33" s="17"/>
      <c r="D33" s="17"/>
      <c r="E33" s="17"/>
      <c r="F33" s="13"/>
      <c r="G33" s="14"/>
      <c r="H33" s="1"/>
      <c r="I33" s="2"/>
    </row>
    <row r="34" spans="1:9" x14ac:dyDescent="0.25">
      <c r="A34" s="15"/>
      <c r="B34" s="16"/>
      <c r="C34" s="17"/>
      <c r="D34" s="17"/>
      <c r="E34" s="17"/>
      <c r="F34" s="13"/>
      <c r="G34" s="14"/>
      <c r="H34" s="1"/>
      <c r="I34" s="2"/>
    </row>
    <row r="35" spans="1:9" x14ac:dyDescent="0.25">
      <c r="A35" s="15"/>
      <c r="B35" s="16"/>
      <c r="C35" s="17"/>
      <c r="D35" s="17"/>
      <c r="E35" s="17"/>
      <c r="F35" s="13"/>
      <c r="G35" s="14"/>
      <c r="H35" s="1"/>
      <c r="I35" s="2"/>
    </row>
    <row r="36" spans="1:9" x14ac:dyDescent="0.25">
      <c r="A36" s="15"/>
      <c r="B36" s="16"/>
      <c r="C36" s="17"/>
      <c r="D36" s="17"/>
      <c r="E36" s="17"/>
      <c r="F36" s="13"/>
      <c r="G36" s="14"/>
      <c r="H36" s="1"/>
      <c r="I36" s="2"/>
    </row>
    <row r="37" spans="1:9" x14ac:dyDescent="0.25">
      <c r="A37" s="15"/>
      <c r="B37" s="16"/>
      <c r="C37" s="17"/>
      <c r="D37" s="17"/>
      <c r="E37" s="17"/>
      <c r="F37" s="13"/>
      <c r="G37" s="14"/>
      <c r="H37" s="1"/>
      <c r="I37" s="2"/>
    </row>
    <row r="38" spans="1:9" x14ac:dyDescent="0.25">
      <c r="A38" s="15"/>
      <c r="B38" s="16"/>
      <c r="C38" s="17"/>
      <c r="D38" s="17"/>
      <c r="E38" s="17"/>
      <c r="F38" s="13"/>
      <c r="G38" s="14"/>
      <c r="H38" s="1"/>
      <c r="I38" s="2"/>
    </row>
    <row r="39" spans="1:9" x14ac:dyDescent="0.25">
      <c r="A39" s="15"/>
      <c r="B39" s="16"/>
      <c r="C39" s="17"/>
      <c r="D39" s="17"/>
      <c r="E39" s="17"/>
      <c r="F39" s="13"/>
      <c r="G39" s="14"/>
      <c r="H39" s="1"/>
      <c r="I39" s="2"/>
    </row>
    <row r="40" spans="1:9" x14ac:dyDescent="0.25">
      <c r="A40" s="15"/>
      <c r="B40" s="16"/>
      <c r="C40" s="17"/>
      <c r="D40" s="17"/>
      <c r="E40" s="17"/>
      <c r="F40" s="13"/>
      <c r="G40" s="14"/>
      <c r="H40" s="1"/>
      <c r="I40" s="2"/>
    </row>
    <row r="41" spans="1:9" x14ac:dyDescent="0.25">
      <c r="A41" s="15"/>
      <c r="B41" s="16"/>
      <c r="C41" s="17"/>
      <c r="D41" s="17"/>
      <c r="E41" s="17"/>
      <c r="F41" s="13"/>
      <c r="G41" s="14"/>
      <c r="H41" s="1"/>
      <c r="I41" s="2"/>
    </row>
    <row r="42" spans="1:9" x14ac:dyDescent="0.25">
      <c r="A42" s="15"/>
      <c r="B42" s="16"/>
      <c r="C42" s="17"/>
      <c r="D42" s="17"/>
      <c r="E42" s="17"/>
      <c r="F42" s="13"/>
      <c r="G42" s="14"/>
      <c r="H42" s="1"/>
      <c r="I42" s="2"/>
    </row>
    <row r="43" spans="1:9" x14ac:dyDescent="0.25">
      <c r="A43" s="15"/>
      <c r="B43" s="16"/>
      <c r="C43" s="17"/>
      <c r="D43" s="17"/>
      <c r="E43" s="17"/>
      <c r="F43" s="13"/>
      <c r="G43" s="14"/>
      <c r="H43" s="1"/>
      <c r="I43" s="2"/>
    </row>
    <row r="44" spans="1:9" x14ac:dyDescent="0.25">
      <c r="A44" s="15"/>
      <c r="B44" s="16"/>
      <c r="C44" s="17"/>
      <c r="D44" s="17"/>
      <c r="E44" s="17"/>
      <c r="F44" s="13"/>
      <c r="G44" s="14"/>
      <c r="H44" s="1"/>
      <c r="I44" s="2"/>
    </row>
    <row r="45" spans="1:9" x14ac:dyDescent="0.25">
      <c r="A45" s="15"/>
      <c r="B45" s="16"/>
      <c r="C45" s="17"/>
      <c r="D45" s="17"/>
      <c r="E45" s="17"/>
      <c r="F45" s="13"/>
      <c r="G45" s="14"/>
      <c r="H45" s="1"/>
      <c r="I45" s="2"/>
    </row>
    <row r="46" spans="1:9" x14ac:dyDescent="0.25">
      <c r="A46" s="15"/>
      <c r="B46" s="16"/>
      <c r="C46" s="17"/>
      <c r="D46" s="17"/>
      <c r="E46" s="17"/>
      <c r="F46" s="13"/>
      <c r="G46" s="14"/>
      <c r="H46" s="1"/>
      <c r="I46" s="2"/>
    </row>
    <row r="47" spans="1:9" x14ac:dyDescent="0.25">
      <c r="A47" s="15"/>
      <c r="B47" s="16"/>
      <c r="C47" s="17"/>
      <c r="D47" s="17"/>
      <c r="E47" s="17"/>
      <c r="F47" s="13"/>
      <c r="G47" s="14"/>
      <c r="H47" s="1"/>
      <c r="I47" s="2"/>
    </row>
    <row r="48" spans="1:9" x14ac:dyDescent="0.25">
      <c r="A48" s="15"/>
      <c r="B48" s="16"/>
      <c r="C48" s="17"/>
      <c r="D48" s="17"/>
      <c r="E48" s="17"/>
      <c r="F48" s="13"/>
      <c r="G48" s="14"/>
      <c r="H48" s="1"/>
      <c r="I48" s="2"/>
    </row>
    <row r="49" spans="1:9" x14ac:dyDescent="0.25">
      <c r="A49" s="15"/>
      <c r="B49" s="16"/>
      <c r="C49" s="17"/>
      <c r="D49" s="17"/>
      <c r="E49" s="17"/>
      <c r="F49" s="13"/>
      <c r="G49" s="14"/>
      <c r="H49" s="1"/>
      <c r="I49" s="2"/>
    </row>
    <row r="50" spans="1:9" x14ac:dyDescent="0.25">
      <c r="A50" s="15"/>
      <c r="B50" s="16"/>
      <c r="C50" s="17"/>
      <c r="D50" s="17"/>
      <c r="E50" s="17"/>
      <c r="F50" s="13"/>
      <c r="G50" s="14"/>
      <c r="H50" s="1"/>
      <c r="I50" s="2"/>
    </row>
    <row r="51" spans="1:9" x14ac:dyDescent="0.25">
      <c r="A51" s="15"/>
      <c r="B51" s="16"/>
      <c r="C51" s="17"/>
      <c r="D51" s="17"/>
      <c r="E51" s="17"/>
      <c r="F51" s="13"/>
      <c r="G51" s="14"/>
      <c r="H51" s="1"/>
      <c r="I51" s="2"/>
    </row>
    <row r="52" spans="1:9" x14ac:dyDescent="0.25">
      <c r="A52" s="15"/>
      <c r="B52" s="16"/>
      <c r="C52" s="17"/>
      <c r="D52" s="17"/>
      <c r="E52" s="17"/>
      <c r="F52" s="13"/>
      <c r="G52" s="14"/>
      <c r="H52" s="1"/>
      <c r="I52" s="2"/>
    </row>
    <row r="53" spans="1:9" x14ac:dyDescent="0.25">
      <c r="A53" s="15"/>
      <c r="B53" s="16"/>
      <c r="C53" s="17"/>
      <c r="D53" s="17"/>
      <c r="E53" s="17"/>
      <c r="F53" s="13"/>
      <c r="G53" s="14"/>
      <c r="H53" s="1"/>
      <c r="I53" s="2"/>
    </row>
    <row r="54" spans="1:9" x14ac:dyDescent="0.25">
      <c r="A54" s="15"/>
      <c r="B54" s="16"/>
      <c r="C54" s="17"/>
      <c r="D54" s="17"/>
      <c r="E54" s="17"/>
      <c r="F54" s="13"/>
      <c r="G54" s="14"/>
      <c r="H54" s="1"/>
      <c r="I54" s="2"/>
    </row>
    <row r="55" spans="1:9" x14ac:dyDescent="0.25">
      <c r="A55" s="15"/>
      <c r="B55" s="16"/>
      <c r="C55" s="17"/>
      <c r="D55" s="17"/>
      <c r="E55" s="17"/>
      <c r="F55" s="13"/>
      <c r="G55" s="14"/>
      <c r="H55" s="1"/>
      <c r="I55" s="2"/>
    </row>
    <row r="56" spans="1:9" x14ac:dyDescent="0.25">
      <c r="A56" s="15"/>
      <c r="B56" s="16"/>
      <c r="C56" s="17"/>
      <c r="D56" s="17"/>
      <c r="E56" s="17"/>
      <c r="F56" s="13"/>
      <c r="G56" s="14"/>
      <c r="H56" s="1"/>
      <c r="I56" s="2"/>
    </row>
    <row r="57" spans="1:9" x14ac:dyDescent="0.25">
      <c r="A57" s="15"/>
      <c r="B57" s="16"/>
      <c r="C57" s="17"/>
      <c r="D57" s="17"/>
      <c r="E57" s="17"/>
      <c r="F57" s="13"/>
      <c r="G57" s="14"/>
      <c r="H57" s="1"/>
      <c r="I57" s="2"/>
    </row>
    <row r="58" spans="1:9" x14ac:dyDescent="0.25">
      <c r="A58" s="15"/>
      <c r="B58" s="16"/>
      <c r="C58" s="17"/>
      <c r="D58" s="17"/>
      <c r="E58" s="17"/>
      <c r="F58" s="13"/>
      <c r="G58" s="14"/>
      <c r="H58" s="1"/>
      <c r="I58" s="2"/>
    </row>
    <row r="59" spans="1:9" x14ac:dyDescent="0.25">
      <c r="A59" s="15"/>
      <c r="B59" s="16"/>
      <c r="C59" s="17"/>
      <c r="D59" s="17"/>
      <c r="E59" s="17"/>
      <c r="F59" s="13"/>
      <c r="G59" s="14"/>
      <c r="H59" s="1"/>
      <c r="I59" s="2"/>
    </row>
    <row r="60" spans="1:9" x14ac:dyDescent="0.25">
      <c r="A60" s="20"/>
      <c r="B60" s="16"/>
      <c r="C60" s="17"/>
      <c r="D60" s="17"/>
      <c r="E60" s="17"/>
      <c r="F60" s="21"/>
      <c r="G60" s="14"/>
      <c r="H60" s="1"/>
      <c r="I60" s="2"/>
    </row>
    <row r="61" spans="1:9" x14ac:dyDescent="0.25">
      <c r="A61" s="15"/>
      <c r="B61" s="16"/>
      <c r="C61" s="17"/>
      <c r="D61" s="17"/>
      <c r="E61" s="17"/>
      <c r="F61" s="13"/>
      <c r="G61" s="14"/>
      <c r="H61" s="1"/>
      <c r="I61" s="2"/>
    </row>
    <row r="62" spans="1:9" x14ac:dyDescent="0.25">
      <c r="A62" s="15"/>
      <c r="B62" s="16"/>
      <c r="C62" s="17"/>
      <c r="D62" s="18"/>
      <c r="E62" s="17"/>
      <c r="F62" s="13"/>
      <c r="G62" s="14"/>
      <c r="H62" s="1"/>
      <c r="I62" s="2"/>
    </row>
    <row r="63" spans="1:9" x14ac:dyDescent="0.25">
      <c r="A63" s="15"/>
      <c r="B63" s="16"/>
      <c r="C63" s="17"/>
      <c r="D63" s="18"/>
      <c r="E63" s="17"/>
      <c r="F63" s="13"/>
      <c r="G63" s="14"/>
      <c r="H63" s="1"/>
      <c r="I63" s="2"/>
    </row>
    <row r="64" spans="1:9" x14ac:dyDescent="0.25">
      <c r="A64" s="15"/>
      <c r="B64" s="16"/>
      <c r="C64" s="17"/>
      <c r="D64" s="17"/>
      <c r="E64" s="17"/>
      <c r="F64" s="13"/>
      <c r="G64" s="14"/>
      <c r="H64" s="1"/>
      <c r="I64" s="2"/>
    </row>
    <row r="65" spans="1:9" x14ac:dyDescent="0.25">
      <c r="A65" s="15"/>
      <c r="B65" s="16"/>
      <c r="C65" s="17"/>
      <c r="D65" s="17"/>
      <c r="E65" s="17"/>
      <c r="F65" s="13"/>
      <c r="G65" s="14"/>
      <c r="H65" s="1"/>
      <c r="I65" s="2"/>
    </row>
    <row r="66" spans="1:9" x14ac:dyDescent="0.25">
      <c r="A66" s="15"/>
      <c r="B66" s="16"/>
      <c r="C66" s="17"/>
      <c r="D66" s="17"/>
      <c r="E66" s="17"/>
      <c r="F66" s="13"/>
      <c r="G66" s="14"/>
      <c r="H66" s="1"/>
      <c r="I66" s="2"/>
    </row>
    <row r="67" spans="1:9" x14ac:dyDescent="0.25">
      <c r="A67" s="15"/>
      <c r="B67" s="16"/>
      <c r="C67" s="17"/>
      <c r="D67" s="17"/>
      <c r="E67" s="17"/>
      <c r="F67" s="13"/>
      <c r="G67" s="14"/>
      <c r="H67" s="1"/>
      <c r="I67" s="2"/>
    </row>
    <row r="68" spans="1:9" x14ac:dyDescent="0.25">
      <c r="A68" s="15"/>
      <c r="B68" s="16"/>
      <c r="C68" s="17"/>
      <c r="D68" s="17"/>
      <c r="E68" s="17"/>
      <c r="F68" s="13"/>
      <c r="G68" s="14"/>
      <c r="H68" s="1"/>
      <c r="I68" s="2"/>
    </row>
    <row r="69" spans="1:9" x14ac:dyDescent="0.25">
      <c r="A69" s="15"/>
      <c r="B69" s="16"/>
      <c r="C69" s="17"/>
      <c r="D69" s="17"/>
      <c r="E69" s="17"/>
      <c r="F69" s="13"/>
      <c r="G69" s="14"/>
      <c r="H69" s="1"/>
      <c r="I69" s="2"/>
    </row>
    <row r="70" spans="1:9" x14ac:dyDescent="0.25">
      <c r="A70" s="15"/>
      <c r="B70" s="16"/>
      <c r="C70" s="17"/>
      <c r="D70" s="17"/>
      <c r="E70" s="17"/>
      <c r="F70" s="13"/>
      <c r="G70" s="14"/>
      <c r="H70" s="1"/>
      <c r="I70" s="2"/>
    </row>
    <row r="71" spans="1:9" x14ac:dyDescent="0.25">
      <c r="A71" s="20"/>
      <c r="B71" s="16"/>
      <c r="C71" s="17"/>
      <c r="D71" s="17"/>
      <c r="E71" s="17"/>
      <c r="F71" s="21"/>
      <c r="G71" s="14"/>
      <c r="H71" s="1"/>
      <c r="I71" s="2"/>
    </row>
    <row r="72" spans="1:9" x14ac:dyDescent="0.25">
      <c r="A72" s="20"/>
      <c r="B72" s="16"/>
      <c r="C72" s="17"/>
      <c r="D72" s="17"/>
      <c r="E72" s="17"/>
      <c r="F72" s="21"/>
      <c r="G72" s="14"/>
      <c r="H72" s="1"/>
      <c r="I72" s="2"/>
    </row>
    <row r="73" spans="1:9" x14ac:dyDescent="0.25">
      <c r="A73" s="15"/>
      <c r="B73" s="16"/>
      <c r="C73" s="17"/>
      <c r="D73" s="17"/>
      <c r="E73" s="17"/>
      <c r="F73" s="13"/>
      <c r="G73" s="14"/>
      <c r="H73" s="1"/>
      <c r="I73" s="2"/>
    </row>
    <row r="74" spans="1:9" x14ac:dyDescent="0.25">
      <c r="A74" s="15"/>
      <c r="B74" s="16"/>
      <c r="C74" s="17"/>
      <c r="D74" s="17"/>
      <c r="E74" s="17"/>
      <c r="F74" s="13"/>
      <c r="G74" s="14"/>
      <c r="H74" s="1"/>
      <c r="I74" s="2"/>
    </row>
    <row r="75" spans="1:9" x14ac:dyDescent="0.25">
      <c r="A75" s="15"/>
      <c r="B75" s="16"/>
      <c r="C75" s="17"/>
      <c r="D75" s="17"/>
      <c r="E75" s="17"/>
      <c r="F75" s="13"/>
      <c r="G75" s="14"/>
      <c r="H75" s="1"/>
      <c r="I75" s="2"/>
    </row>
    <row r="76" spans="1:9" x14ac:dyDescent="0.25">
      <c r="A76" s="15"/>
      <c r="B76" s="16"/>
      <c r="C76" s="17"/>
      <c r="D76" s="17"/>
      <c r="E76" s="17"/>
      <c r="F76" s="13"/>
      <c r="G76" s="14"/>
      <c r="H76" s="1"/>
      <c r="I76" s="2"/>
    </row>
    <row r="77" spans="1:9" x14ac:dyDescent="0.25">
      <c r="A77" s="15"/>
      <c r="B77" s="16"/>
      <c r="C77" s="17"/>
      <c r="D77" s="17"/>
      <c r="E77" s="17"/>
      <c r="F77" s="13"/>
      <c r="G77" s="14"/>
      <c r="H77" s="1"/>
      <c r="I77" s="2"/>
    </row>
    <row r="78" spans="1:9" x14ac:dyDescent="0.25">
      <c r="A78" s="15"/>
      <c r="B78" s="16"/>
      <c r="C78" s="17"/>
      <c r="D78" s="17"/>
      <c r="E78" s="17"/>
      <c r="F78" s="13"/>
      <c r="G78" s="14"/>
      <c r="H78" s="1"/>
      <c r="I78" s="2"/>
    </row>
    <row r="79" spans="1:9" x14ac:dyDescent="0.25">
      <c r="A79" s="15"/>
      <c r="B79" s="16"/>
      <c r="C79" s="17"/>
      <c r="D79" s="17"/>
      <c r="E79" s="17"/>
      <c r="F79" s="13"/>
      <c r="G79" s="14"/>
      <c r="H79" s="1"/>
      <c r="I79" s="2"/>
    </row>
    <row r="80" spans="1:9" x14ac:dyDescent="0.25">
      <c r="A80" s="15"/>
      <c r="B80" s="16"/>
      <c r="C80" s="17"/>
      <c r="D80" s="17"/>
      <c r="E80" s="17"/>
      <c r="F80" s="13"/>
      <c r="G80" s="14"/>
      <c r="H80" s="1"/>
      <c r="I80" s="2"/>
    </row>
    <row r="81" spans="1:9" x14ac:dyDescent="0.25">
      <c r="A81" s="15"/>
      <c r="B81" s="16"/>
      <c r="C81" s="17"/>
      <c r="D81" s="17"/>
      <c r="E81" s="17"/>
      <c r="F81" s="13"/>
      <c r="G81" s="14"/>
      <c r="H81" s="1"/>
      <c r="I81" s="2"/>
    </row>
    <row r="82" spans="1:9" x14ac:dyDescent="0.25">
      <c r="A82" s="15"/>
      <c r="B82" s="16"/>
      <c r="C82" s="17"/>
      <c r="D82" s="17"/>
      <c r="E82" s="17"/>
      <c r="F82" s="13"/>
      <c r="G82" s="14"/>
      <c r="H82" s="1"/>
      <c r="I82" s="2"/>
    </row>
    <row r="83" spans="1:9" x14ac:dyDescent="0.25">
      <c r="A83" s="15"/>
      <c r="B83" s="16"/>
      <c r="C83" s="17"/>
      <c r="D83" s="17"/>
      <c r="E83" s="17"/>
      <c r="F83" s="13"/>
      <c r="G83" s="14"/>
      <c r="H83" s="1"/>
      <c r="I83" s="2"/>
    </row>
    <row r="84" spans="1:9" x14ac:dyDescent="0.25">
      <c r="A84" s="15"/>
      <c r="B84" s="16"/>
      <c r="C84" s="17"/>
      <c r="D84" s="17"/>
      <c r="E84" s="17"/>
      <c r="F84" s="13"/>
      <c r="G84" s="14"/>
      <c r="H84" s="1"/>
      <c r="I84" s="2"/>
    </row>
    <row r="85" spans="1:9" x14ac:dyDescent="0.25">
      <c r="A85" s="15"/>
      <c r="B85" s="16"/>
      <c r="C85" s="17"/>
      <c r="D85" s="17"/>
      <c r="E85" s="17"/>
      <c r="F85" s="13"/>
      <c r="G85" s="14"/>
      <c r="H85" s="1"/>
      <c r="I85" s="2"/>
    </row>
    <row r="86" spans="1:9" x14ac:dyDescent="0.25">
      <c r="A86" s="15"/>
      <c r="B86" s="16"/>
      <c r="C86" s="17"/>
      <c r="D86" s="17"/>
      <c r="E86" s="17"/>
      <c r="F86" s="13"/>
      <c r="G86" s="14"/>
      <c r="H86" s="1"/>
      <c r="I86" s="2"/>
    </row>
    <row r="87" spans="1:9" x14ac:dyDescent="0.25">
      <c r="A87" s="15"/>
      <c r="B87" s="16"/>
      <c r="C87" s="17"/>
      <c r="D87" s="17"/>
      <c r="E87" s="17"/>
      <c r="F87" s="13"/>
      <c r="G87" s="14"/>
      <c r="H87" s="1"/>
      <c r="I87" s="2"/>
    </row>
    <row r="88" spans="1:9" x14ac:dyDescent="0.25">
      <c r="A88" s="15"/>
      <c r="B88" s="16"/>
      <c r="C88" s="17"/>
      <c r="D88" s="17"/>
      <c r="E88" s="17"/>
      <c r="F88" s="13"/>
      <c r="G88" s="14"/>
      <c r="H88" s="1"/>
      <c r="I88" s="2"/>
    </row>
    <row r="89" spans="1:9" x14ac:dyDescent="0.25">
      <c r="A89" s="15"/>
      <c r="B89" s="16"/>
      <c r="C89" s="17"/>
      <c r="D89" s="17"/>
      <c r="E89" s="17"/>
      <c r="F89" s="13"/>
      <c r="G89" s="14"/>
      <c r="H89" s="1"/>
      <c r="I89" s="2"/>
    </row>
    <row r="90" spans="1:9" x14ac:dyDescent="0.25">
      <c r="A90" s="15"/>
      <c r="B90" s="16"/>
      <c r="C90" s="17"/>
      <c r="D90" s="17"/>
      <c r="E90" s="17"/>
      <c r="F90" s="13"/>
      <c r="G90" s="14"/>
      <c r="H90" s="1"/>
      <c r="I90" s="2"/>
    </row>
    <row r="91" spans="1:9" x14ac:dyDescent="0.25">
      <c r="A91" s="15"/>
      <c r="B91" s="16"/>
      <c r="C91" s="17"/>
      <c r="D91" s="17"/>
      <c r="E91" s="17"/>
      <c r="F91" s="13"/>
      <c r="G91" s="14"/>
      <c r="H91" s="1"/>
      <c r="I91" s="2"/>
    </row>
    <row r="92" spans="1:9" x14ac:dyDescent="0.25">
      <c r="A92" s="15"/>
      <c r="B92" s="16"/>
      <c r="C92" s="17"/>
      <c r="D92" s="17"/>
      <c r="E92" s="17"/>
      <c r="F92" s="13"/>
      <c r="G92" s="14"/>
      <c r="H92" s="1"/>
      <c r="I92" s="2"/>
    </row>
    <row r="93" spans="1:9" x14ac:dyDescent="0.25">
      <c r="A93" s="15"/>
      <c r="B93" s="16"/>
      <c r="C93" s="17"/>
      <c r="D93" s="17"/>
      <c r="E93" s="17"/>
      <c r="F93" s="13"/>
      <c r="G93" s="14"/>
      <c r="H93" s="1"/>
      <c r="I93" s="2"/>
    </row>
    <row r="94" spans="1:9" x14ac:dyDescent="0.25">
      <c r="A94" s="15"/>
      <c r="B94" s="16"/>
      <c r="C94" s="17"/>
      <c r="D94" s="17"/>
      <c r="E94" s="17"/>
      <c r="F94" s="13"/>
      <c r="G94" s="14"/>
      <c r="H94" s="1"/>
      <c r="I94" s="2"/>
    </row>
    <row r="95" spans="1:9" x14ac:dyDescent="0.25">
      <c r="A95" s="15"/>
      <c r="B95" s="16"/>
      <c r="C95" s="17"/>
      <c r="D95" s="17"/>
      <c r="E95" s="17"/>
      <c r="F95" s="13"/>
      <c r="G95" s="14"/>
      <c r="H95" s="1"/>
      <c r="I95" s="2"/>
    </row>
    <row r="96" spans="1:9" x14ac:dyDescent="0.25">
      <c r="A96" s="15"/>
      <c r="B96" s="16"/>
      <c r="C96" s="17"/>
      <c r="D96" s="17"/>
      <c r="E96" s="17"/>
      <c r="F96" s="13"/>
      <c r="G96" s="14"/>
      <c r="H96" s="1"/>
      <c r="I96" s="2"/>
    </row>
    <row r="97" spans="1:9" x14ac:dyDescent="0.25">
      <c r="A97" s="15"/>
      <c r="B97" s="16"/>
      <c r="C97" s="17"/>
      <c r="D97" s="17"/>
      <c r="E97" s="17"/>
      <c r="F97" s="13"/>
      <c r="G97" s="14"/>
      <c r="H97" s="1"/>
      <c r="I97" s="2"/>
    </row>
    <row r="98" spans="1:9" x14ac:dyDescent="0.25">
      <c r="A98" s="15"/>
      <c r="B98" s="16"/>
      <c r="C98" s="17"/>
      <c r="D98" s="17"/>
      <c r="E98" s="17"/>
      <c r="F98" s="13"/>
      <c r="G98" s="14"/>
      <c r="H98" s="1"/>
      <c r="I98" s="2"/>
    </row>
    <row r="99" spans="1:9" x14ac:dyDescent="0.25">
      <c r="A99" s="15"/>
      <c r="B99" s="16"/>
      <c r="C99" s="17"/>
      <c r="D99" s="17"/>
      <c r="E99" s="17"/>
      <c r="F99" s="13"/>
      <c r="G99" s="14"/>
      <c r="H99" s="1"/>
      <c r="I99" s="2"/>
    </row>
    <row r="100" spans="1:9" x14ac:dyDescent="0.25">
      <c r="A100" s="15"/>
      <c r="B100" s="16"/>
      <c r="C100" s="17"/>
      <c r="D100" s="17"/>
      <c r="E100" s="17"/>
      <c r="F100" s="13"/>
      <c r="G100" s="14"/>
      <c r="H100" s="1"/>
      <c r="I100" s="2"/>
    </row>
    <row r="101" spans="1:9" x14ac:dyDescent="0.25">
      <c r="A101" s="15"/>
      <c r="B101" s="16"/>
      <c r="C101" s="17"/>
      <c r="D101" s="17"/>
      <c r="E101" s="17"/>
      <c r="F101" s="13"/>
      <c r="G101" s="14"/>
      <c r="H101" s="1"/>
      <c r="I101" s="2"/>
    </row>
    <row r="102" spans="1:9" x14ac:dyDescent="0.25">
      <c r="A102" s="15"/>
      <c r="B102" s="16"/>
      <c r="C102" s="17"/>
      <c r="D102" s="17"/>
      <c r="E102" s="17"/>
      <c r="F102" s="13"/>
      <c r="G102" s="14"/>
      <c r="H102" s="1"/>
      <c r="I102" s="2"/>
    </row>
    <row r="103" spans="1:9" x14ac:dyDescent="0.25">
      <c r="A103" s="15"/>
      <c r="B103" s="16"/>
      <c r="C103" s="17"/>
      <c r="D103" s="17"/>
      <c r="E103" s="17"/>
      <c r="F103" s="13"/>
      <c r="G103" s="14"/>
      <c r="H103" s="1"/>
      <c r="I103" s="2"/>
    </row>
    <row r="104" spans="1:9" x14ac:dyDescent="0.25">
      <c r="A104" s="15"/>
      <c r="B104" s="16"/>
      <c r="C104" s="17"/>
      <c r="D104" s="17"/>
      <c r="E104" s="17"/>
      <c r="F104" s="13"/>
      <c r="G104" s="14"/>
      <c r="H104" s="1"/>
      <c r="I104" s="2"/>
    </row>
    <row r="105" spans="1:9" x14ac:dyDescent="0.25">
      <c r="A105" s="15"/>
      <c r="B105" s="16"/>
      <c r="C105" s="17"/>
      <c r="D105" s="17"/>
      <c r="E105" s="17"/>
      <c r="F105" s="13"/>
      <c r="G105" s="14"/>
      <c r="H105" s="1"/>
      <c r="I105" s="2"/>
    </row>
    <row r="106" spans="1:9" x14ac:dyDescent="0.25">
      <c r="A106" s="15"/>
      <c r="B106" s="16"/>
      <c r="C106" s="17"/>
      <c r="D106" s="17"/>
      <c r="E106" s="17"/>
      <c r="F106" s="13"/>
      <c r="G106" s="14"/>
      <c r="H106" s="1"/>
      <c r="I106" s="2"/>
    </row>
    <row r="107" spans="1:9" x14ac:dyDescent="0.25">
      <c r="A107" s="15"/>
      <c r="B107" s="16"/>
      <c r="C107" s="17"/>
      <c r="D107" s="17"/>
      <c r="E107" s="17"/>
      <c r="F107" s="13"/>
      <c r="G107" s="14"/>
      <c r="H107" s="1"/>
      <c r="I107" s="2"/>
    </row>
    <row r="108" spans="1:9" x14ac:dyDescent="0.25">
      <c r="A108" s="15"/>
      <c r="B108" s="16"/>
      <c r="C108" s="17"/>
      <c r="D108" s="17"/>
      <c r="E108" s="17"/>
      <c r="F108" s="13"/>
      <c r="G108" s="14"/>
      <c r="H108" s="1"/>
      <c r="I108" s="2"/>
    </row>
    <row r="109" spans="1:9" x14ac:dyDescent="0.25">
      <c r="A109" s="15"/>
      <c r="B109" s="16"/>
      <c r="C109" s="17"/>
      <c r="D109" s="17"/>
      <c r="E109" s="17"/>
      <c r="F109" s="13"/>
      <c r="G109" s="14"/>
      <c r="H109" s="1"/>
      <c r="I109" s="2"/>
    </row>
    <row r="110" spans="1:9" x14ac:dyDescent="0.25">
      <c r="A110" s="15"/>
      <c r="B110" s="16"/>
      <c r="C110" s="17"/>
      <c r="D110" s="17"/>
      <c r="E110" s="17"/>
      <c r="F110" s="13"/>
      <c r="G110" s="14"/>
      <c r="H110" s="1"/>
      <c r="I110" s="2"/>
    </row>
    <row r="111" spans="1:9" x14ac:dyDescent="0.25">
      <c r="A111" s="15"/>
      <c r="B111" s="16"/>
      <c r="C111" s="17"/>
      <c r="D111" s="17"/>
      <c r="E111" s="17"/>
      <c r="F111" s="13"/>
      <c r="G111" s="14"/>
      <c r="H111" s="1"/>
      <c r="I111" s="2"/>
    </row>
    <row r="112" spans="1:9" x14ac:dyDescent="0.25">
      <c r="A112" s="15"/>
      <c r="B112" s="16"/>
      <c r="C112" s="17"/>
      <c r="D112" s="17"/>
      <c r="E112" s="17"/>
      <c r="F112" s="13"/>
      <c r="G112" s="14"/>
      <c r="H112" s="1"/>
      <c r="I112" s="2"/>
    </row>
    <row r="113" spans="1:9" x14ac:dyDescent="0.25">
      <c r="A113" s="15"/>
      <c r="B113" s="16"/>
      <c r="C113" s="17"/>
      <c r="D113" s="17"/>
      <c r="E113" s="17"/>
      <c r="F113" s="13"/>
      <c r="G113" s="14"/>
      <c r="H113" s="1"/>
      <c r="I113" s="2"/>
    </row>
    <row r="114" spans="1:9" x14ac:dyDescent="0.25">
      <c r="A114" s="15"/>
      <c r="B114" s="16"/>
      <c r="C114" s="17"/>
      <c r="D114" s="17"/>
      <c r="E114" s="17"/>
      <c r="F114" s="13"/>
      <c r="G114" s="14"/>
      <c r="H114" s="1"/>
      <c r="I114" s="2"/>
    </row>
    <row r="115" spans="1:9" x14ac:dyDescent="0.25">
      <c r="A115" s="15"/>
      <c r="B115" s="16"/>
      <c r="C115" s="17"/>
      <c r="D115" s="17"/>
      <c r="E115" s="17"/>
      <c r="F115" s="13"/>
      <c r="G115" s="14"/>
      <c r="H115" s="1"/>
      <c r="I115" s="2"/>
    </row>
    <row r="116" spans="1:9" x14ac:dyDescent="0.25">
      <c r="A116" s="15"/>
      <c r="B116" s="16"/>
      <c r="C116" s="17"/>
      <c r="D116" s="17"/>
      <c r="E116" s="17"/>
      <c r="F116" s="13"/>
      <c r="G116" s="14"/>
      <c r="H116" s="1"/>
      <c r="I116" s="2"/>
    </row>
    <row r="117" spans="1:9" x14ac:dyDescent="0.25">
      <c r="A117" s="15"/>
      <c r="B117" s="16"/>
      <c r="C117" s="17"/>
      <c r="D117" s="17"/>
      <c r="E117" s="17"/>
      <c r="F117" s="13"/>
      <c r="G117" s="14"/>
      <c r="H117" s="1"/>
      <c r="I117" s="2"/>
    </row>
    <row r="118" spans="1:9" x14ac:dyDescent="0.25">
      <c r="A118" s="15"/>
      <c r="B118" s="16"/>
      <c r="C118" s="17"/>
      <c r="D118" s="17"/>
      <c r="E118" s="17"/>
      <c r="F118" s="13"/>
      <c r="G118" s="14"/>
      <c r="H118" s="1"/>
      <c r="I118" s="2"/>
    </row>
    <row r="119" spans="1:9" x14ac:dyDescent="0.25">
      <c r="A119" s="20"/>
      <c r="B119" s="16"/>
      <c r="C119" s="17"/>
      <c r="D119" s="17"/>
      <c r="E119" s="17"/>
      <c r="F119" s="21"/>
      <c r="G119" s="14"/>
      <c r="H119" s="1"/>
      <c r="I119" s="2"/>
    </row>
    <row r="120" spans="1:9" x14ac:dyDescent="0.25">
      <c r="A120" s="15"/>
      <c r="B120" s="16"/>
      <c r="C120" s="17"/>
      <c r="D120" s="17"/>
      <c r="E120" s="17"/>
      <c r="F120" s="13"/>
      <c r="G120" s="14"/>
      <c r="H120" s="1"/>
      <c r="I120" s="2"/>
    </row>
    <row r="121" spans="1:9" x14ac:dyDescent="0.25">
      <c r="A121" s="15"/>
      <c r="B121" s="16"/>
      <c r="C121" s="17"/>
      <c r="D121" s="17"/>
      <c r="E121" s="17"/>
      <c r="F121" s="13"/>
      <c r="G121" s="14"/>
      <c r="H121" s="1"/>
      <c r="I121" s="2"/>
    </row>
    <row r="122" spans="1:9" x14ac:dyDescent="0.25">
      <c r="A122" s="15"/>
      <c r="B122" s="16"/>
      <c r="C122" s="17"/>
      <c r="D122" s="17"/>
      <c r="E122" s="17"/>
      <c r="F122" s="13"/>
      <c r="G122" s="14"/>
      <c r="H122" s="1"/>
      <c r="I122" s="2"/>
    </row>
    <row r="123" spans="1:9" x14ac:dyDescent="0.25">
      <c r="A123" s="15"/>
      <c r="B123" s="16"/>
      <c r="C123" s="17"/>
      <c r="D123" s="17"/>
      <c r="E123" s="17"/>
      <c r="F123" s="13"/>
      <c r="G123" s="14"/>
      <c r="H123" s="1"/>
      <c r="I123" s="2"/>
    </row>
    <row r="124" spans="1:9" x14ac:dyDescent="0.25">
      <c r="A124" s="15"/>
      <c r="B124" s="16"/>
      <c r="C124" s="17"/>
      <c r="D124" s="17"/>
      <c r="E124" s="17"/>
      <c r="F124" s="13"/>
      <c r="G124" s="14"/>
      <c r="H124" s="1"/>
      <c r="I124" s="2"/>
    </row>
    <row r="125" spans="1:9" x14ac:dyDescent="0.25">
      <c r="A125" s="15"/>
      <c r="B125" s="16"/>
      <c r="C125" s="17"/>
      <c r="D125" s="17"/>
      <c r="E125" s="17"/>
      <c r="F125" s="13"/>
      <c r="G125" s="14"/>
      <c r="H125" s="1"/>
      <c r="I125" s="2"/>
    </row>
    <row r="126" spans="1:9" x14ac:dyDescent="0.25">
      <c r="A126" s="15"/>
      <c r="B126" s="16"/>
      <c r="C126" s="17"/>
      <c r="D126" s="17"/>
      <c r="E126" s="17"/>
      <c r="F126" s="13"/>
      <c r="G126" s="14"/>
      <c r="H126" s="1"/>
      <c r="I126" s="2"/>
    </row>
    <row r="127" spans="1:9" x14ac:dyDescent="0.25">
      <c r="A127" s="15"/>
      <c r="B127" s="16"/>
      <c r="C127" s="17"/>
      <c r="D127" s="17"/>
      <c r="E127" s="17"/>
      <c r="F127" s="13"/>
      <c r="G127" s="14"/>
      <c r="H127" s="1"/>
      <c r="I127" s="2"/>
    </row>
    <row r="128" spans="1:9" x14ac:dyDescent="0.25">
      <c r="A128" s="15"/>
      <c r="B128" s="16"/>
      <c r="C128" s="17"/>
      <c r="D128" s="17"/>
      <c r="E128" s="17"/>
      <c r="F128" s="13"/>
      <c r="G128" s="14"/>
      <c r="H128" s="1"/>
      <c r="I128" s="2"/>
    </row>
    <row r="129" spans="1:9" x14ac:dyDescent="0.25">
      <c r="A129" s="15"/>
      <c r="B129" s="16"/>
      <c r="C129" s="17"/>
      <c r="D129" s="17"/>
      <c r="E129" s="17"/>
      <c r="F129" s="13"/>
      <c r="G129" s="14"/>
      <c r="H129" s="1"/>
      <c r="I129" s="2"/>
    </row>
    <row r="130" spans="1:9" x14ac:dyDescent="0.25">
      <c r="A130" s="15"/>
      <c r="B130" s="16"/>
      <c r="C130" s="17"/>
      <c r="D130" s="17"/>
      <c r="E130" s="17"/>
      <c r="F130" s="13"/>
      <c r="G130" s="14"/>
      <c r="H130" s="1"/>
      <c r="I130" s="2"/>
    </row>
    <row r="131" spans="1:9" x14ac:dyDescent="0.25">
      <c r="A131" s="15"/>
      <c r="B131" s="16"/>
      <c r="C131" s="17"/>
      <c r="D131" s="17"/>
      <c r="E131" s="17"/>
      <c r="F131" s="13"/>
      <c r="G131" s="14"/>
      <c r="H131" s="1"/>
      <c r="I131" s="2"/>
    </row>
    <row r="132" spans="1:9" x14ac:dyDescent="0.25">
      <c r="A132" s="15"/>
      <c r="B132" s="16"/>
      <c r="C132" s="17"/>
      <c r="D132" s="17"/>
      <c r="E132" s="17"/>
      <c r="F132" s="13"/>
      <c r="G132" s="14"/>
      <c r="H132" s="1"/>
      <c r="I132" s="2"/>
    </row>
    <row r="133" spans="1:9" x14ac:dyDescent="0.25">
      <c r="A133" s="15"/>
      <c r="B133" s="16"/>
      <c r="C133" s="17"/>
      <c r="D133" s="17"/>
      <c r="E133" s="17"/>
      <c r="F133" s="13"/>
      <c r="G133" s="14"/>
      <c r="H133" s="1"/>
      <c r="I133" s="2"/>
    </row>
    <row r="134" spans="1:9" x14ac:dyDescent="0.25">
      <c r="A134" s="15"/>
      <c r="B134" s="16"/>
      <c r="C134" s="17"/>
      <c r="D134" s="17"/>
      <c r="E134" s="17"/>
      <c r="F134" s="13"/>
      <c r="G134" s="14"/>
      <c r="H134" s="1"/>
      <c r="I134" s="2"/>
    </row>
    <row r="135" spans="1:9" x14ac:dyDescent="0.25">
      <c r="A135" s="15"/>
      <c r="B135" s="16"/>
      <c r="C135" s="17"/>
      <c r="D135" s="17"/>
      <c r="E135" s="17"/>
      <c r="F135" s="13"/>
      <c r="G135" s="14"/>
      <c r="H135" s="1"/>
      <c r="I135" s="2"/>
    </row>
    <row r="136" spans="1:9" x14ac:dyDescent="0.25">
      <c r="A136" s="20"/>
      <c r="B136" s="16"/>
      <c r="C136" s="17"/>
      <c r="D136" s="17"/>
      <c r="E136" s="17"/>
      <c r="F136" s="21"/>
      <c r="G136" s="14"/>
      <c r="H136" s="1"/>
      <c r="I136" s="2"/>
    </row>
    <row r="137" spans="1:9" x14ac:dyDescent="0.25">
      <c r="A137" s="20"/>
      <c r="B137" s="16"/>
      <c r="C137" s="17"/>
      <c r="D137" s="17"/>
      <c r="E137" s="17"/>
      <c r="F137" s="21"/>
      <c r="G137" s="14"/>
      <c r="H137" s="1"/>
      <c r="I137" s="2"/>
    </row>
    <row r="138" spans="1:9" x14ac:dyDescent="0.25">
      <c r="A138" s="15"/>
      <c r="B138" s="16"/>
      <c r="C138" s="17"/>
      <c r="D138" s="17"/>
      <c r="E138" s="17"/>
      <c r="F138" s="13"/>
      <c r="G138" s="14"/>
      <c r="H138" s="1"/>
      <c r="I138" s="2"/>
    </row>
    <row r="139" spans="1:9" x14ac:dyDescent="0.25">
      <c r="A139" s="15"/>
      <c r="B139" s="16"/>
      <c r="C139" s="17"/>
      <c r="D139" s="17"/>
      <c r="E139" s="17"/>
      <c r="F139" s="13"/>
      <c r="G139" s="14"/>
      <c r="H139" s="1"/>
      <c r="I139" s="2"/>
    </row>
    <row r="140" spans="1:9" x14ac:dyDescent="0.25">
      <c r="A140" s="15"/>
      <c r="B140" s="16"/>
      <c r="C140" s="17"/>
      <c r="D140" s="17"/>
      <c r="E140" s="17"/>
      <c r="F140" s="13"/>
      <c r="G140" s="14"/>
      <c r="H140" s="1"/>
      <c r="I140" s="2"/>
    </row>
    <row r="141" spans="1:9" x14ac:dyDescent="0.25">
      <c r="A141" s="15"/>
      <c r="B141" s="16"/>
      <c r="C141" s="17"/>
      <c r="D141" s="17"/>
      <c r="E141" s="17"/>
      <c r="F141" s="13"/>
      <c r="G141" s="14"/>
      <c r="H141" s="1"/>
      <c r="I141" s="2"/>
    </row>
    <row r="142" spans="1:9" x14ac:dyDescent="0.25">
      <c r="A142" s="15"/>
      <c r="B142" s="16"/>
      <c r="C142" s="17"/>
      <c r="D142" s="17"/>
      <c r="E142" s="17"/>
      <c r="F142" s="13"/>
      <c r="G142" s="14"/>
      <c r="H142" s="1"/>
      <c r="I142" s="2"/>
    </row>
    <row r="143" spans="1:9" x14ac:dyDescent="0.25">
      <c r="A143" s="15"/>
      <c r="B143" s="16"/>
      <c r="C143" s="17"/>
      <c r="D143" s="17"/>
      <c r="E143" s="17"/>
      <c r="F143" s="13"/>
      <c r="G143" s="14"/>
      <c r="H143" s="1"/>
      <c r="I143" s="2"/>
    </row>
    <row r="144" spans="1:9" x14ac:dyDescent="0.25">
      <c r="A144" s="15"/>
      <c r="B144" s="16"/>
      <c r="C144" s="17"/>
      <c r="D144" s="17"/>
      <c r="E144" s="17"/>
      <c r="F144" s="13"/>
      <c r="G144" s="14"/>
      <c r="H144" s="1"/>
      <c r="I144" s="2"/>
    </row>
    <row r="145" spans="1:9" x14ac:dyDescent="0.25">
      <c r="A145" s="15"/>
      <c r="B145" s="16"/>
      <c r="C145" s="17"/>
      <c r="D145" s="17"/>
      <c r="E145" s="17"/>
      <c r="F145" s="13"/>
      <c r="G145" s="14"/>
      <c r="H145" s="1"/>
      <c r="I145" s="2"/>
    </row>
    <row r="146" spans="1:9" x14ac:dyDescent="0.25">
      <c r="A146" s="15"/>
      <c r="B146" s="16"/>
      <c r="C146" s="17"/>
      <c r="D146" s="17"/>
      <c r="E146" s="17"/>
      <c r="F146" s="13"/>
      <c r="G146" s="14"/>
      <c r="H146" s="1"/>
      <c r="I146" s="2"/>
    </row>
    <row r="147" spans="1:9" x14ac:dyDescent="0.25">
      <c r="A147" s="15"/>
      <c r="B147" s="16"/>
      <c r="C147" s="17"/>
      <c r="D147" s="17"/>
      <c r="E147" s="17"/>
      <c r="F147" s="13"/>
      <c r="G147" s="14"/>
      <c r="H147" s="1"/>
      <c r="I147" s="2"/>
    </row>
    <row r="148" spans="1:9" x14ac:dyDescent="0.25">
      <c r="A148" s="15"/>
      <c r="B148" s="16"/>
      <c r="C148" s="17"/>
      <c r="D148" s="17"/>
      <c r="E148" s="17"/>
      <c r="F148" s="13"/>
      <c r="G148" s="14"/>
      <c r="H148" s="1"/>
      <c r="I148" s="2"/>
    </row>
    <row r="149" spans="1:9" x14ac:dyDescent="0.25">
      <c r="A149" s="15"/>
      <c r="B149" s="16"/>
      <c r="C149" s="17"/>
      <c r="D149" s="17"/>
      <c r="E149" s="17"/>
      <c r="F149" s="13"/>
      <c r="G149" s="14"/>
      <c r="H149" s="1"/>
      <c r="I149" s="2"/>
    </row>
    <row r="150" spans="1:9" x14ac:dyDescent="0.25">
      <c r="A150" s="15"/>
      <c r="B150" s="16"/>
      <c r="C150" s="17"/>
      <c r="D150" s="17"/>
      <c r="E150" s="17"/>
      <c r="F150" s="13"/>
      <c r="G150" s="14"/>
      <c r="H150" s="1"/>
      <c r="I150" s="2"/>
    </row>
    <row r="151" spans="1:9" x14ac:dyDescent="0.25">
      <c r="A151" s="15"/>
      <c r="B151" s="16"/>
      <c r="C151" s="17"/>
      <c r="D151" s="17"/>
      <c r="E151" s="17"/>
      <c r="F151" s="13"/>
      <c r="G151" s="14"/>
      <c r="H151" s="1"/>
      <c r="I151" s="2"/>
    </row>
    <row r="152" spans="1:9" x14ac:dyDescent="0.25">
      <c r="A152" s="15"/>
      <c r="B152" s="16"/>
      <c r="C152" s="17"/>
      <c r="D152" s="17"/>
      <c r="E152" s="17"/>
      <c r="F152" s="13"/>
      <c r="G152" s="14"/>
      <c r="H152" s="1"/>
      <c r="I152" s="2"/>
    </row>
    <row r="153" spans="1:9" x14ac:dyDescent="0.25">
      <c r="A153" s="15"/>
      <c r="B153" s="16"/>
      <c r="C153" s="17"/>
      <c r="D153" s="17"/>
      <c r="E153" s="17"/>
      <c r="F153" s="13"/>
      <c r="G153" s="14"/>
      <c r="H153" s="1"/>
      <c r="I153" s="2"/>
    </row>
    <row r="154" spans="1:9" x14ac:dyDescent="0.25">
      <c r="A154" s="15"/>
      <c r="B154" s="16"/>
      <c r="C154" s="17"/>
      <c r="D154" s="17"/>
      <c r="E154" s="17"/>
      <c r="F154" s="13"/>
      <c r="G154" s="14"/>
      <c r="H154" s="1"/>
      <c r="I154" s="2"/>
    </row>
    <row r="155" spans="1:9" x14ac:dyDescent="0.25">
      <c r="A155" s="20"/>
      <c r="B155" s="16"/>
      <c r="C155" s="17"/>
      <c r="D155" s="17"/>
      <c r="E155" s="17"/>
      <c r="F155" s="21"/>
      <c r="G155" s="14"/>
      <c r="H155" s="1"/>
      <c r="I155" s="2"/>
    </row>
    <row r="156" spans="1:9" x14ac:dyDescent="0.25">
      <c r="A156" s="15"/>
      <c r="B156" s="16"/>
      <c r="C156" s="17"/>
      <c r="D156" s="17"/>
      <c r="E156" s="17"/>
      <c r="F156" s="13"/>
      <c r="G156" s="14"/>
      <c r="H156" s="1"/>
      <c r="I156" s="2"/>
    </row>
    <row r="157" spans="1:9" x14ac:dyDescent="0.25">
      <c r="A157" s="15"/>
      <c r="B157" s="16"/>
      <c r="C157" s="17"/>
      <c r="D157" s="17"/>
      <c r="E157" s="17"/>
      <c r="F157" s="13"/>
      <c r="G157" s="14"/>
      <c r="H157" s="1"/>
      <c r="I157" s="2"/>
    </row>
    <row r="158" spans="1:9" x14ac:dyDescent="0.25">
      <c r="A158" s="15"/>
      <c r="B158" s="16"/>
      <c r="C158" s="17"/>
      <c r="D158" s="17"/>
      <c r="E158" s="17"/>
      <c r="F158" s="13"/>
      <c r="G158" s="14"/>
      <c r="H158" s="1"/>
      <c r="I158" s="2"/>
    </row>
    <row r="159" spans="1:9" x14ac:dyDescent="0.25">
      <c r="A159" s="15"/>
      <c r="B159" s="16"/>
      <c r="C159" s="17"/>
      <c r="D159" s="17"/>
      <c r="E159" s="17"/>
      <c r="F159" s="13"/>
      <c r="G159" s="14"/>
      <c r="H159" s="1"/>
      <c r="I159" s="2"/>
    </row>
    <row r="160" spans="1:9" x14ac:dyDescent="0.25">
      <c r="A160" s="20"/>
      <c r="B160" s="16"/>
      <c r="C160" s="17"/>
      <c r="D160" s="17"/>
      <c r="E160" s="17"/>
      <c r="F160" s="21"/>
      <c r="G160" s="14"/>
      <c r="H160" s="1"/>
      <c r="I160" s="2"/>
    </row>
    <row r="161" spans="1:9" x14ac:dyDescent="0.25">
      <c r="A161" s="15"/>
      <c r="B161" s="16"/>
      <c r="C161" s="17"/>
      <c r="D161" s="17"/>
      <c r="E161" s="17"/>
      <c r="F161" s="13"/>
      <c r="G161" s="14"/>
      <c r="H161" s="1"/>
      <c r="I161" s="2"/>
    </row>
    <row r="162" spans="1:9" x14ac:dyDescent="0.25">
      <c r="A162" s="15"/>
      <c r="B162" s="16"/>
      <c r="C162" s="17"/>
      <c r="D162" s="17"/>
      <c r="E162" s="17"/>
      <c r="F162" s="13"/>
      <c r="G162" s="14"/>
      <c r="H162" s="1"/>
      <c r="I162" s="2"/>
    </row>
    <row r="163" spans="1:9" x14ac:dyDescent="0.25">
      <c r="A163" s="15"/>
      <c r="B163" s="16"/>
      <c r="C163" s="17"/>
      <c r="D163" s="17"/>
      <c r="E163" s="17"/>
      <c r="F163" s="13"/>
      <c r="G163" s="14"/>
      <c r="H163" s="1"/>
      <c r="I163" s="2"/>
    </row>
    <row r="164" spans="1:9" x14ac:dyDescent="0.25">
      <c r="A164" s="15"/>
      <c r="B164" s="16"/>
      <c r="C164" s="17"/>
      <c r="D164" s="17"/>
      <c r="E164" s="17"/>
      <c r="F164" s="13"/>
      <c r="G164" s="14"/>
      <c r="H164" s="1"/>
      <c r="I164" s="2"/>
    </row>
    <row r="165" spans="1:9" x14ac:dyDescent="0.25">
      <c r="A165" s="15"/>
      <c r="B165" s="16"/>
      <c r="C165" s="17"/>
      <c r="D165" s="17"/>
      <c r="E165" s="17"/>
      <c r="F165" s="13"/>
      <c r="G165" s="14"/>
      <c r="H165" s="1"/>
      <c r="I165" s="2"/>
    </row>
    <row r="166" spans="1:9" x14ac:dyDescent="0.25">
      <c r="A166" s="15"/>
      <c r="B166" s="16"/>
      <c r="C166" s="17"/>
      <c r="D166" s="17"/>
      <c r="E166" s="17"/>
      <c r="F166" s="13"/>
      <c r="G166" s="14"/>
      <c r="H166" s="1"/>
      <c r="I166" s="2"/>
    </row>
    <row r="167" spans="1:9" x14ac:dyDescent="0.25">
      <c r="A167" s="15"/>
      <c r="B167" s="16"/>
      <c r="C167" s="17"/>
      <c r="D167" s="17"/>
      <c r="E167" s="17"/>
      <c r="F167" s="13"/>
      <c r="G167" s="14"/>
      <c r="H167" s="1"/>
      <c r="I167" s="2"/>
    </row>
    <row r="168" spans="1:9" x14ac:dyDescent="0.25">
      <c r="A168" s="15"/>
      <c r="B168" s="16"/>
      <c r="C168" s="17"/>
      <c r="D168" s="17"/>
      <c r="E168" s="17"/>
      <c r="F168" s="13"/>
      <c r="G168" s="14"/>
      <c r="H168" s="1"/>
      <c r="I168" s="2"/>
    </row>
    <row r="169" spans="1:9" x14ac:dyDescent="0.25">
      <c r="A169" s="15"/>
      <c r="B169" s="16"/>
      <c r="C169" s="17"/>
      <c r="D169" s="17"/>
      <c r="E169" s="17"/>
      <c r="F169" s="13"/>
      <c r="G169" s="14"/>
      <c r="H169" s="1"/>
      <c r="I169" s="2"/>
    </row>
    <row r="170" spans="1:9" x14ac:dyDescent="0.25">
      <c r="A170" s="15"/>
      <c r="B170" s="16"/>
      <c r="C170" s="17"/>
      <c r="D170" s="17"/>
      <c r="E170" s="17"/>
      <c r="F170" s="13"/>
      <c r="G170" s="14"/>
      <c r="H170" s="1"/>
      <c r="I170" s="2"/>
    </row>
    <row r="171" spans="1:9" x14ac:dyDescent="0.25">
      <c r="A171" s="15"/>
      <c r="B171" s="16"/>
      <c r="C171" s="17"/>
      <c r="D171" s="17"/>
      <c r="E171" s="17"/>
      <c r="F171" s="13"/>
      <c r="G171" s="14"/>
      <c r="H171" s="1"/>
      <c r="I171" s="2"/>
    </row>
    <row r="172" spans="1:9" x14ac:dyDescent="0.25">
      <c r="A172" s="15"/>
      <c r="B172" s="16"/>
      <c r="C172" s="17"/>
      <c r="D172" s="17"/>
      <c r="E172" s="17"/>
      <c r="F172" s="13"/>
      <c r="G172" s="14"/>
      <c r="H172" s="1"/>
      <c r="I172" s="2"/>
    </row>
    <row r="173" spans="1:9" x14ac:dyDescent="0.25">
      <c r="A173" s="15"/>
      <c r="B173" s="16"/>
      <c r="C173" s="17"/>
      <c r="D173" s="17"/>
      <c r="E173" s="17"/>
      <c r="F173" s="13"/>
      <c r="G173" s="14"/>
      <c r="H173" s="1"/>
      <c r="I173" s="2"/>
    </row>
    <row r="174" spans="1:9" x14ac:dyDescent="0.25">
      <c r="A174" s="15"/>
      <c r="B174" s="16"/>
      <c r="C174" s="17"/>
      <c r="D174" s="17"/>
      <c r="E174" s="17"/>
      <c r="F174" s="13"/>
      <c r="G174" s="14"/>
      <c r="H174" s="1"/>
      <c r="I174" s="2"/>
    </row>
    <row r="175" spans="1:9" x14ac:dyDescent="0.25">
      <c r="A175" s="15"/>
      <c r="B175" s="16"/>
      <c r="C175" s="17"/>
      <c r="D175" s="17"/>
      <c r="E175" s="17"/>
      <c r="F175" s="13"/>
      <c r="G175" s="14"/>
      <c r="H175" s="1"/>
      <c r="I175" s="2"/>
    </row>
    <row r="176" spans="1:9" x14ac:dyDescent="0.25">
      <c r="A176" s="15"/>
      <c r="B176" s="16"/>
      <c r="C176" s="17"/>
      <c r="D176" s="17"/>
      <c r="E176" s="17"/>
      <c r="F176" s="13"/>
      <c r="G176" s="14"/>
      <c r="H176" s="1"/>
      <c r="I176" s="2"/>
    </row>
    <row r="177" spans="1:9" x14ac:dyDescent="0.25">
      <c r="A177" s="15"/>
      <c r="B177" s="16"/>
      <c r="C177" s="17"/>
      <c r="D177" s="17"/>
      <c r="E177" s="17"/>
      <c r="F177" s="13"/>
      <c r="G177" s="14"/>
      <c r="H177" s="1"/>
      <c r="I177" s="2"/>
    </row>
    <row r="178" spans="1:9" x14ac:dyDescent="0.25">
      <c r="A178" s="15"/>
      <c r="B178" s="16"/>
      <c r="C178" s="17"/>
      <c r="D178" s="17"/>
      <c r="E178" s="17"/>
      <c r="F178" s="13"/>
      <c r="G178" s="14"/>
      <c r="H178" s="1"/>
      <c r="I178" s="2"/>
    </row>
    <row r="179" spans="1:9" x14ac:dyDescent="0.25">
      <c r="A179" s="15"/>
      <c r="B179" s="16"/>
      <c r="C179" s="17"/>
      <c r="D179" s="17"/>
      <c r="E179" s="17"/>
      <c r="F179" s="13"/>
      <c r="G179" s="14"/>
      <c r="H179" s="1"/>
      <c r="I179" s="2"/>
    </row>
    <row r="180" spans="1:9" x14ac:dyDescent="0.25">
      <c r="A180" s="15"/>
      <c r="B180" s="16"/>
      <c r="C180" s="17"/>
      <c r="D180" s="17"/>
      <c r="E180" s="17"/>
      <c r="F180" s="13"/>
      <c r="G180" s="14"/>
      <c r="H180" s="1"/>
      <c r="I180" s="2"/>
    </row>
    <row r="181" spans="1:9" x14ac:dyDescent="0.25">
      <c r="A181" s="15"/>
      <c r="B181" s="16"/>
      <c r="C181" s="17"/>
      <c r="D181" s="17"/>
      <c r="E181" s="17"/>
      <c r="F181" s="13"/>
      <c r="G181" s="14"/>
      <c r="H181" s="1"/>
      <c r="I181" s="2"/>
    </row>
    <row r="182" spans="1:9" x14ac:dyDescent="0.25">
      <c r="A182" s="15"/>
      <c r="B182" s="16"/>
      <c r="C182" s="17"/>
      <c r="D182" s="17"/>
      <c r="E182" s="17"/>
      <c r="F182" s="13"/>
      <c r="G182" s="14"/>
      <c r="H182" s="1"/>
      <c r="I182" s="2"/>
    </row>
    <row r="183" spans="1:9" x14ac:dyDescent="0.25">
      <c r="A183" s="15"/>
      <c r="B183" s="16"/>
      <c r="C183" s="17"/>
      <c r="D183" s="17"/>
      <c r="E183" s="17"/>
      <c r="F183" s="13"/>
      <c r="G183" s="14"/>
      <c r="H183" s="1"/>
      <c r="I183" s="2"/>
    </row>
    <row r="184" spans="1:9" x14ac:dyDescent="0.25">
      <c r="A184" s="15"/>
      <c r="B184" s="16"/>
      <c r="C184" s="17"/>
      <c r="D184" s="17"/>
      <c r="E184" s="17"/>
      <c r="F184" s="13"/>
      <c r="G184" s="14"/>
      <c r="H184" s="1"/>
      <c r="I184" s="2"/>
    </row>
    <row r="185" spans="1:9" x14ac:dyDescent="0.25">
      <c r="A185" s="20"/>
      <c r="B185" s="16"/>
      <c r="C185" s="17"/>
      <c r="D185" s="17"/>
      <c r="E185" s="17"/>
      <c r="F185" s="21"/>
      <c r="G185" s="14"/>
      <c r="H185" s="1"/>
      <c r="I185" s="2"/>
    </row>
    <row r="186" spans="1:9" x14ac:dyDescent="0.25">
      <c r="A186" s="20"/>
      <c r="B186" s="16"/>
      <c r="C186" s="17"/>
      <c r="D186" s="17"/>
      <c r="E186" s="17"/>
      <c r="F186" s="21"/>
      <c r="G186" s="14"/>
      <c r="H186" s="1"/>
      <c r="I186" s="2"/>
    </row>
    <row r="187" spans="1:9" x14ac:dyDescent="0.25">
      <c r="A187" s="15"/>
      <c r="B187" s="15"/>
      <c r="C187" s="17"/>
      <c r="D187" s="17"/>
      <c r="E187" s="17"/>
      <c r="F187" s="13"/>
      <c r="G187" s="14"/>
      <c r="H187" s="1"/>
      <c r="I187" s="2"/>
    </row>
    <row r="188" spans="1:9" x14ac:dyDescent="0.25">
      <c r="A188" s="15"/>
      <c r="B188" s="16"/>
      <c r="C188" s="15"/>
      <c r="D188" s="15"/>
      <c r="E188" s="15"/>
      <c r="F188" s="13"/>
      <c r="G188" s="19"/>
      <c r="H188" s="1"/>
      <c r="I188" s="2"/>
    </row>
    <row r="189" spans="1:9" x14ac:dyDescent="0.25">
      <c r="A189" s="15"/>
      <c r="B189" s="15"/>
      <c r="C189" s="15"/>
      <c r="D189" s="15"/>
      <c r="E189" s="15"/>
      <c r="F189" s="15"/>
      <c r="G189" s="15"/>
    </row>
    <row r="190" spans="1:9" x14ac:dyDescent="0.25">
      <c r="A190" s="15"/>
      <c r="B190" s="15"/>
      <c r="C190" s="15"/>
      <c r="D190" s="15"/>
      <c r="E190" s="15"/>
      <c r="F190" s="13"/>
      <c r="G190" s="14"/>
      <c r="H190" s="4"/>
      <c r="I190" s="5"/>
    </row>
  </sheetData>
  <pageMargins left="0" right="0" top="0" bottom="0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MEDIE PAGAMENTI</vt:lpstr>
      <vt:lpstr>foglio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Stagno Enrico</dc:creator>
  <cp:lastModifiedBy>Punzoni Daniela</cp:lastModifiedBy>
  <cp:lastPrinted>2023-07-28T07:26:28Z</cp:lastPrinted>
  <dcterms:created xsi:type="dcterms:W3CDTF">2020-05-11T09:27:10Z</dcterms:created>
  <dcterms:modified xsi:type="dcterms:W3CDTF">2025-07-15T10:54:25Z</dcterms:modified>
</cp:coreProperties>
</file>