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4949845F-687D-4B25-BB7B-32DE0933710C}" xr6:coauthVersionLast="47" xr6:coauthVersionMax="47" xr10:uidLastSave="{00000000-0000-0000-0000-000000000000}"/>
  <bookViews>
    <workbookView xWindow="-28920" yWindow="1710" windowWidth="29040" windowHeight="1572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G50" i="1" l="1"/>
  <c r="H3" i="1"/>
  <c r="H50" i="1" s="1"/>
  <c r="H52" i="1" s="1"/>
</calcChain>
</file>

<file path=xl/sharedStrings.xml><?xml version="1.0" encoding="utf-8"?>
<sst xmlns="http://schemas.openxmlformats.org/spreadsheetml/2006/main" count="190" uniqueCount="97">
  <si>
    <t>Fornitori</t>
  </si>
  <si>
    <t>importo  A</t>
  </si>
  <si>
    <t>data fatt</t>
  </si>
  <si>
    <t>scadenza  B</t>
  </si>
  <si>
    <t>pagamento C</t>
  </si>
  <si>
    <t>diff. Gg tra pagam e scad = D = C- B</t>
  </si>
  <si>
    <t>ritardo ponderato A*D</t>
  </si>
  <si>
    <t>RITARDO PONDERATO</t>
  </si>
  <si>
    <t>1° TRIMESTRE 2024</t>
  </si>
  <si>
    <t xml:space="preserve">LIGURIA DIGITALE S.P.A. </t>
  </si>
  <si>
    <t xml:space="preserve">BALLERO DALLA DEA GIAN LUCA </t>
  </si>
  <si>
    <t>ASSAGENTI SERVIZI S.R.L.</t>
  </si>
  <si>
    <t>MANTERO SISTEMI S.R.L.</t>
  </si>
  <si>
    <t>FIESCHI TRAVEL</t>
  </si>
  <si>
    <t>BEZIRKSAMT CHARLOTTENBURG-EILMERSDO</t>
  </si>
  <si>
    <t>GESTIONI.DOC</t>
  </si>
  <si>
    <t>LE CICALE S.A.S.</t>
  </si>
  <si>
    <t>STAR CHESTNUT S.R.L.</t>
  </si>
  <si>
    <t>NESPRESSI ITALIANA S.P.A.</t>
  </si>
  <si>
    <t>BRITISH S.R.L.</t>
  </si>
  <si>
    <t>STUDIO LAGOMARSINO</t>
  </si>
  <si>
    <t>STUDIO BARBERO</t>
  </si>
  <si>
    <t>DAY RISTOSERVICE S.P.A.</t>
  </si>
  <si>
    <t>MESSE BERLIN</t>
  </si>
  <si>
    <t xml:space="preserve">BUBBLE VIAGGI </t>
  </si>
  <si>
    <t xml:space="preserve">CENTRO STUDI GIANNI </t>
  </si>
  <si>
    <t xml:space="preserve">CALANDRINI LUCA </t>
  </si>
  <si>
    <t>MIPS INFORMATICA</t>
  </si>
  <si>
    <t>LE PERTE S.R.L.</t>
  </si>
  <si>
    <t>GEMA</t>
  </si>
  <si>
    <t>PORTS OF GENOA</t>
  </si>
  <si>
    <t>GESTA ALLESTIMENTI S.R.L.</t>
  </si>
  <si>
    <t>AZIENDA SPECIALE WTC GENOA</t>
  </si>
  <si>
    <t xml:space="preserve">LIGURIA TOGETHER ASSOC. CULTURALE </t>
  </si>
  <si>
    <t>VALSECCHI CANCELLARIA S.R.L.</t>
  </si>
  <si>
    <t>GE MULTISERVICE S.R.L.</t>
  </si>
  <si>
    <t>TERRAZZA COLOMBO</t>
  </si>
  <si>
    <t xml:space="preserve">TRAVERSO OTTAVIO </t>
  </si>
  <si>
    <t xml:space="preserve">DISRETTO AGRICOLO FLOROVIVAISTICO </t>
  </si>
  <si>
    <t xml:space="preserve">FRUIT ATTRACTION </t>
  </si>
  <si>
    <t>WOLTERS KLUWER ITALIA S.R.L.</t>
  </si>
  <si>
    <t xml:space="preserve">AZIENDA SPECIALE RIVIERE DI LIGURIA </t>
  </si>
  <si>
    <t>ARISTEA INTERNATIONAL S.R.L.</t>
  </si>
  <si>
    <t>2° TRIMESTRE 2024</t>
  </si>
  <si>
    <t>EDENRED ITALIA S.R.L.</t>
  </si>
  <si>
    <t>CALANDRINI LUCA</t>
  </si>
  <si>
    <t>AEGUA S.R.L.</t>
  </si>
  <si>
    <t>DELOITTE LEGAL SOCIET</t>
  </si>
  <si>
    <t>GRAPHIS STUDIO S.R.L.</t>
  </si>
  <si>
    <t xml:space="preserve">MIPS INFORMATICA </t>
  </si>
  <si>
    <t>NESPRESSO ITALIANA S.P.A.</t>
  </si>
  <si>
    <t>FILSE S.P.A</t>
  </si>
  <si>
    <t xml:space="preserve">FARO VIAGGI S.A.S. </t>
  </si>
  <si>
    <t>3° TRIMESTRE 2024</t>
  </si>
  <si>
    <t>MAZZETTI SABRINA</t>
  </si>
  <si>
    <t>JAMIN UNDERWATERWINES S.R.L.</t>
  </si>
  <si>
    <t>COMMUNICATION PRODUCTS S.R.L.</t>
  </si>
  <si>
    <t xml:space="preserve">ANSELMI NOTAIO LORENZO </t>
  </si>
  <si>
    <t>INFOCERT S.P.A.</t>
  </si>
  <si>
    <t>BALLERO DALLA DEA GIAN LUCA</t>
  </si>
  <si>
    <t>LIGURCAPITAL S.P.A.</t>
  </si>
  <si>
    <t>STUDIO LEGALE LAVATELLI</t>
  </si>
  <si>
    <t>FROG REVOLUTION S.R.L.</t>
  </si>
  <si>
    <t>GEDI DIGITAL S.R.L.</t>
  </si>
  <si>
    <t>UNIVERSAL MARKETING S.R.L.</t>
  </si>
  <si>
    <t>CURIOSITAS S.A.S.</t>
  </si>
  <si>
    <t xml:space="preserve">IGP S.P.A. </t>
  </si>
  <si>
    <t>GESTIONIDOC S.R.L.</t>
  </si>
  <si>
    <t>MALLEI S.R.L.S.</t>
  </si>
  <si>
    <t>CONVENTION BUREAU GENOVA S.R.L.</t>
  </si>
  <si>
    <t xml:space="preserve">ARTI GRAFICHE SANTORO </t>
  </si>
  <si>
    <t>PARRICCHI FEDERICA</t>
  </si>
  <si>
    <t>MOROS MARZIA</t>
  </si>
  <si>
    <t xml:space="preserve">SCIACCA ANNA MARIA </t>
  </si>
  <si>
    <t>BENINATO BARBARA</t>
  </si>
  <si>
    <t>BUBBLE VIAGGI</t>
  </si>
  <si>
    <t>AMERI S.R.L.</t>
  </si>
  <si>
    <t>4° TRIMESTRE 2024</t>
  </si>
  <si>
    <t>MATZEDDA ROBERTO</t>
  </si>
  <si>
    <t xml:space="preserve">CHAMBRE DE COMMERCE ITALIENNE </t>
  </si>
  <si>
    <t>TIM S.P.A.</t>
  </si>
  <si>
    <t xml:space="preserve">KLOR DI BOLLANI UMBERTO </t>
  </si>
  <si>
    <t>KALIMAN S.R.L.S.</t>
  </si>
  <si>
    <t>FESTIGIUM S.R.L.</t>
  </si>
  <si>
    <t>PORTO ANTICO DI GENOVA</t>
  </si>
  <si>
    <t xml:space="preserve">I.C.E. </t>
  </si>
  <si>
    <t>CONSORZIO LIGURIA VIA MARE</t>
  </si>
  <si>
    <t>BONSAI CATERING S.R.L.</t>
  </si>
  <si>
    <t xml:space="preserve"> -     </t>
  </si>
  <si>
    <t>SCIACCA ANNA MARIA</t>
  </si>
  <si>
    <t xml:space="preserve">TIM S.P. A. </t>
  </si>
  <si>
    <t>MK KNEZEVICH S.R.L.</t>
  </si>
  <si>
    <t>GOLDA CARLO</t>
  </si>
  <si>
    <t>ITALCAM - CAMERA DI COMMERCIO ITALO-TEDESCA</t>
  </si>
  <si>
    <t>SILVESTRI S.R.L.</t>
  </si>
  <si>
    <t>GGALLERY S.R.L.</t>
  </si>
  <si>
    <t>I SALONI NAUTICI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</si>
</sst>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[$€-2]\ * #,##0.00_-;\-[$€-2]\ * #,##0.00_-;_-[$€-2]\ * &quot;-&quot;??_-;_-@_-"/>
    <numFmt numFmtId="166" formatCode="_-[$€-410]\ * #,##0.00_-;\-[$€-410]\ * #,##0.00_-;_-[$€-410]\ * &quot;-&quot;??_-;_-@_-"/>
    <numFmt numFmtId="167" formatCode="dd/mm/yy;@"/>
    <numFmt numFmtId="168" formatCode="[$€-2]\ #,##0.00;[Red]\-[$€-2]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165" fontId="0" fillId="0" borderId="8" xfId="0" applyNumberFormat="1" applyBorder="1"/>
    <xf numFmtId="14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2" fontId="0" fillId="0" borderId="8" xfId="0" applyNumberFormat="1" applyBorder="1"/>
    <xf numFmtId="164" fontId="0" fillId="0" borderId="9" xfId="1" applyFont="1" applyBorder="1"/>
    <xf numFmtId="14" fontId="0" fillId="0" borderId="8" xfId="1" applyNumberFormat="1" applyFont="1" applyBorder="1" applyAlignment="1">
      <alignment horizontal="center" vertical="center" wrapText="1"/>
    </xf>
    <xf numFmtId="0" fontId="0" fillId="0" borderId="4" xfId="0" applyBorder="1"/>
    <xf numFmtId="165" fontId="0" fillId="0" borderId="5" xfId="0" applyNumberFormat="1" applyBorder="1"/>
    <xf numFmtId="14" fontId="0" fillId="0" borderId="5" xfId="1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/>
    </xf>
    <xf numFmtId="166" fontId="0" fillId="0" borderId="8" xfId="0" applyNumberFormat="1" applyBorder="1"/>
    <xf numFmtId="167" fontId="0" fillId="0" borderId="8" xfId="0" applyNumberFormat="1" applyBorder="1"/>
    <xf numFmtId="0" fontId="2" fillId="2" borderId="7" xfId="0" applyFont="1" applyFill="1" applyBorder="1"/>
    <xf numFmtId="164" fontId="2" fillId="2" borderId="9" xfId="1" applyFont="1" applyFill="1" applyBorder="1"/>
    <xf numFmtId="0" fontId="0" fillId="0" borderId="10" xfId="0" applyBorder="1"/>
    <xf numFmtId="166" fontId="0" fillId="0" borderId="11" xfId="0" applyNumberFormat="1" applyBorder="1"/>
    <xf numFmtId="167" fontId="0" fillId="0" borderId="11" xfId="0" applyNumberFormat="1" applyBorder="1"/>
    <xf numFmtId="2" fontId="0" fillId="0" borderId="11" xfId="0" applyNumberFormat="1" applyBorder="1"/>
    <xf numFmtId="164" fontId="0" fillId="0" borderId="12" xfId="1" applyFont="1" applyBorder="1"/>
    <xf numFmtId="0" fontId="0" fillId="0" borderId="8" xfId="0" applyBorder="1"/>
    <xf numFmtId="14" fontId="0" fillId="0" borderId="8" xfId="1" applyNumberFormat="1" applyFont="1" applyFill="1" applyBorder="1" applyAlignment="1">
      <alignment horizontal="center" vertical="center" wrapText="1"/>
    </xf>
    <xf numFmtId="168" fontId="0" fillId="0" borderId="8" xfId="0" applyNumberFormat="1" applyBorder="1"/>
    <xf numFmtId="14" fontId="0" fillId="0" borderId="8" xfId="0" applyNumberFormat="1" applyBorder="1"/>
    <xf numFmtId="4" fontId="0" fillId="0" borderId="8" xfId="0" applyNumberFormat="1" applyBorder="1"/>
    <xf numFmtId="0" fontId="0" fillId="2" borderId="8" xfId="0" applyFill="1" applyBorder="1"/>
    <xf numFmtId="0" fontId="0" fillId="0" borderId="8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90"/>
  <sheetViews>
    <sheetView tabSelected="1" workbookViewId="0">
      <selection activeCell="B189" sqref="B189"/>
    </sheetView>
  </sheetViews>
  <sheetFormatPr defaultRowHeight="14.4" x14ac:dyDescent="0.3"/>
  <cols>
    <col min="1" max="1" width="2.88671875" customWidth="1"/>
    <col min="2" max="2" width="29.6640625" customWidth="1"/>
    <col min="3" max="3" width="14.6640625" customWidth="1"/>
    <col min="4" max="4" width="13.6640625" customWidth="1"/>
    <col min="5" max="5" width="11.6640625" customWidth="1"/>
    <col min="6" max="7" width="12.6640625" customWidth="1"/>
    <col min="8" max="8" width="17.6640625" customWidth="1"/>
  </cols>
  <sheetData>
    <row r="1" spans="2:8" ht="18.600000000000001" thickBot="1" x14ac:dyDescent="0.4">
      <c r="B1" s="32" t="s">
        <v>8</v>
      </c>
      <c r="C1" s="33"/>
      <c r="D1" s="33"/>
      <c r="E1" s="33"/>
      <c r="F1" s="33"/>
      <c r="G1" s="33"/>
      <c r="H1" s="34"/>
    </row>
    <row r="2" spans="2:8" ht="43.2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2:8" x14ac:dyDescent="0.3">
      <c r="B3" s="4" t="s">
        <v>9</v>
      </c>
      <c r="C3" s="5">
        <v>535.44000000000005</v>
      </c>
      <c r="D3" s="6">
        <v>45264</v>
      </c>
      <c r="E3" s="6">
        <v>44929</v>
      </c>
      <c r="F3" s="7">
        <v>45294</v>
      </c>
      <c r="G3" s="8">
        <f t="shared" ref="G3:G47" si="0">+F3-E3</f>
        <v>365</v>
      </c>
      <c r="H3" s="9">
        <f t="shared" ref="H3:H47" si="1">+G3*C3</f>
        <v>195435.6</v>
      </c>
    </row>
    <row r="4" spans="2:8" x14ac:dyDescent="0.3">
      <c r="B4" s="4" t="s">
        <v>10</v>
      </c>
      <c r="C4" s="5">
        <v>935.2</v>
      </c>
      <c r="D4" s="10">
        <v>45265</v>
      </c>
      <c r="E4" s="10">
        <v>45296</v>
      </c>
      <c r="F4" s="7">
        <v>45294</v>
      </c>
      <c r="G4" s="8">
        <f t="shared" si="0"/>
        <v>-2</v>
      </c>
      <c r="H4" s="9">
        <f t="shared" si="1"/>
        <v>-1870.4</v>
      </c>
    </row>
    <row r="5" spans="2:8" x14ac:dyDescent="0.3">
      <c r="B5" s="4" t="s">
        <v>11</v>
      </c>
      <c r="C5" s="5">
        <v>25000</v>
      </c>
      <c r="D5" s="10">
        <v>45265</v>
      </c>
      <c r="E5" s="10">
        <v>45296</v>
      </c>
      <c r="F5" s="7">
        <v>45299</v>
      </c>
      <c r="G5" s="8">
        <f t="shared" si="0"/>
        <v>3</v>
      </c>
      <c r="H5" s="9">
        <f t="shared" si="1"/>
        <v>75000</v>
      </c>
    </row>
    <row r="6" spans="2:8" x14ac:dyDescent="0.3">
      <c r="B6" s="4" t="s">
        <v>12</v>
      </c>
      <c r="C6" s="5">
        <v>160</v>
      </c>
      <c r="D6" s="10">
        <v>45289</v>
      </c>
      <c r="E6" s="6">
        <v>45289</v>
      </c>
      <c r="F6" s="7">
        <v>45299</v>
      </c>
      <c r="G6" s="8">
        <f t="shared" si="0"/>
        <v>10</v>
      </c>
      <c r="H6" s="9">
        <f t="shared" si="1"/>
        <v>1600</v>
      </c>
    </row>
    <row r="7" spans="2:8" x14ac:dyDescent="0.3">
      <c r="B7" s="4" t="s">
        <v>13</v>
      </c>
      <c r="C7" s="5">
        <v>3698.36</v>
      </c>
      <c r="D7" s="10">
        <v>45260</v>
      </c>
      <c r="E7" s="6">
        <v>45275</v>
      </c>
      <c r="F7" s="7">
        <v>45299</v>
      </c>
      <c r="G7" s="8">
        <f t="shared" si="0"/>
        <v>24</v>
      </c>
      <c r="H7" s="9">
        <f t="shared" si="1"/>
        <v>88760.639999999999</v>
      </c>
    </row>
    <row r="8" spans="2:8" x14ac:dyDescent="0.3">
      <c r="B8" s="25" t="s">
        <v>14</v>
      </c>
      <c r="C8" s="5">
        <v>151.38</v>
      </c>
      <c r="D8" s="10">
        <v>45295</v>
      </c>
      <c r="E8" s="6">
        <v>45325</v>
      </c>
      <c r="F8" s="7">
        <v>45301</v>
      </c>
      <c r="G8" s="8">
        <f t="shared" si="0"/>
        <v>-24</v>
      </c>
      <c r="H8" s="9">
        <f t="shared" si="1"/>
        <v>-3633.12</v>
      </c>
    </row>
    <row r="9" spans="2:8" x14ac:dyDescent="0.3">
      <c r="B9" s="4" t="s">
        <v>15</v>
      </c>
      <c r="C9" s="5">
        <v>84</v>
      </c>
      <c r="D9" s="10">
        <v>45316</v>
      </c>
      <c r="E9" s="6">
        <v>45316</v>
      </c>
      <c r="F9" s="7">
        <v>45301</v>
      </c>
      <c r="G9" s="8">
        <f t="shared" si="0"/>
        <v>-15</v>
      </c>
      <c r="H9" s="9">
        <f t="shared" si="1"/>
        <v>-1260</v>
      </c>
    </row>
    <row r="10" spans="2:8" x14ac:dyDescent="0.3">
      <c r="B10" s="4" t="s">
        <v>16</v>
      </c>
      <c r="C10" s="5">
        <v>421.82</v>
      </c>
      <c r="D10" s="10">
        <v>44502</v>
      </c>
      <c r="E10" s="6">
        <v>44531</v>
      </c>
      <c r="F10" s="7">
        <v>45303</v>
      </c>
      <c r="G10" s="8">
        <f t="shared" si="0"/>
        <v>772</v>
      </c>
      <c r="H10" s="9">
        <f t="shared" si="1"/>
        <v>325645.03999999998</v>
      </c>
    </row>
    <row r="11" spans="2:8" x14ac:dyDescent="0.3">
      <c r="B11" s="4" t="s">
        <v>17</v>
      </c>
      <c r="C11" s="5">
        <v>17967.400000000001</v>
      </c>
      <c r="D11" s="10">
        <v>45300</v>
      </c>
      <c r="E11" s="6">
        <v>45322</v>
      </c>
      <c r="F11" s="7">
        <v>45307</v>
      </c>
      <c r="G11" s="8">
        <f t="shared" si="0"/>
        <v>-15</v>
      </c>
      <c r="H11" s="9">
        <f t="shared" si="1"/>
        <v>-269511</v>
      </c>
    </row>
    <row r="12" spans="2:8" x14ac:dyDescent="0.3">
      <c r="B12" s="4" t="s">
        <v>18</v>
      </c>
      <c r="C12" s="5">
        <v>152.13</v>
      </c>
      <c r="D12" s="10">
        <v>45308</v>
      </c>
      <c r="E12" s="6">
        <v>45338</v>
      </c>
      <c r="F12" s="7">
        <v>45309</v>
      </c>
      <c r="G12" s="8">
        <f t="shared" si="0"/>
        <v>-29</v>
      </c>
      <c r="H12" s="9">
        <f t="shared" si="1"/>
        <v>-4411.7699999999995</v>
      </c>
    </row>
    <row r="13" spans="2:8" x14ac:dyDescent="0.3">
      <c r="B13" s="4" t="s">
        <v>19</v>
      </c>
      <c r="C13" s="5">
        <v>714.5</v>
      </c>
      <c r="D13" s="10">
        <v>45308</v>
      </c>
      <c r="E13" s="6">
        <v>45339</v>
      </c>
      <c r="F13" s="7">
        <v>45310</v>
      </c>
      <c r="G13" s="8">
        <f t="shared" si="0"/>
        <v>-29</v>
      </c>
      <c r="H13" s="9">
        <f t="shared" si="1"/>
        <v>-20720.5</v>
      </c>
    </row>
    <row r="14" spans="2:8" x14ac:dyDescent="0.3">
      <c r="B14" s="4" t="s">
        <v>20</v>
      </c>
      <c r="C14" s="5">
        <v>12830.6</v>
      </c>
      <c r="D14" s="10">
        <v>45315</v>
      </c>
      <c r="E14" s="6">
        <v>45315</v>
      </c>
      <c r="F14" s="7">
        <v>45314</v>
      </c>
      <c r="G14" s="8">
        <f t="shared" si="0"/>
        <v>-1</v>
      </c>
      <c r="H14" s="9">
        <f t="shared" si="1"/>
        <v>-12830.6</v>
      </c>
    </row>
    <row r="15" spans="2:8" x14ac:dyDescent="0.3">
      <c r="B15" s="4" t="s">
        <v>21</v>
      </c>
      <c r="C15" s="5">
        <v>290.36</v>
      </c>
      <c r="D15" s="10">
        <v>45309</v>
      </c>
      <c r="E15" s="6">
        <v>45309</v>
      </c>
      <c r="F15" s="7">
        <v>45314</v>
      </c>
      <c r="G15" s="8">
        <f t="shared" si="0"/>
        <v>5</v>
      </c>
      <c r="H15" s="9">
        <f t="shared" si="1"/>
        <v>1451.8000000000002</v>
      </c>
    </row>
    <row r="16" spans="2:8" x14ac:dyDescent="0.3">
      <c r="B16" s="4" t="s">
        <v>22</v>
      </c>
      <c r="C16" s="5">
        <v>469.56</v>
      </c>
      <c r="D16" s="10">
        <v>45289</v>
      </c>
      <c r="E16" s="6">
        <v>45322</v>
      </c>
      <c r="F16" s="7">
        <v>45317</v>
      </c>
      <c r="G16" s="8">
        <f t="shared" si="0"/>
        <v>-5</v>
      </c>
      <c r="H16" s="9">
        <f t="shared" si="1"/>
        <v>-2347.8000000000002</v>
      </c>
    </row>
    <row r="17" spans="2:8" x14ac:dyDescent="0.3">
      <c r="B17" s="4" t="s">
        <v>15</v>
      </c>
      <c r="C17" s="5">
        <v>95</v>
      </c>
      <c r="D17" s="10">
        <v>45316</v>
      </c>
      <c r="E17" s="6">
        <v>45316</v>
      </c>
      <c r="F17" s="7">
        <v>45321</v>
      </c>
      <c r="G17" s="8">
        <f t="shared" si="0"/>
        <v>5</v>
      </c>
      <c r="H17" s="9">
        <f t="shared" si="1"/>
        <v>475</v>
      </c>
    </row>
    <row r="18" spans="2:8" x14ac:dyDescent="0.3">
      <c r="B18" s="25" t="s">
        <v>23</v>
      </c>
      <c r="C18" s="5">
        <v>7914</v>
      </c>
      <c r="D18" s="10">
        <v>45306</v>
      </c>
      <c r="E18" s="6">
        <v>45306</v>
      </c>
      <c r="F18" s="7">
        <v>45321</v>
      </c>
      <c r="G18" s="8">
        <f t="shared" si="0"/>
        <v>15</v>
      </c>
      <c r="H18" s="9">
        <f t="shared" si="1"/>
        <v>118710</v>
      </c>
    </row>
    <row r="19" spans="2:8" x14ac:dyDescent="0.3">
      <c r="B19" s="25" t="s">
        <v>24</v>
      </c>
      <c r="C19" s="5">
        <v>620.74</v>
      </c>
      <c r="D19" s="10">
        <v>45291</v>
      </c>
      <c r="E19" s="7">
        <v>45301</v>
      </c>
      <c r="F19" s="7">
        <v>45329</v>
      </c>
      <c r="G19" s="8">
        <f t="shared" si="0"/>
        <v>28</v>
      </c>
      <c r="H19" s="9">
        <f t="shared" si="1"/>
        <v>17380.72</v>
      </c>
    </row>
    <row r="20" spans="2:8" x14ac:dyDescent="0.3">
      <c r="B20" s="25" t="s">
        <v>25</v>
      </c>
      <c r="C20" s="5">
        <v>10000</v>
      </c>
      <c r="D20" s="7">
        <v>45281</v>
      </c>
      <c r="E20" s="6">
        <v>45281</v>
      </c>
      <c r="F20" s="7">
        <v>45329</v>
      </c>
      <c r="G20" s="8">
        <f t="shared" si="0"/>
        <v>48</v>
      </c>
      <c r="H20" s="9">
        <f t="shared" si="1"/>
        <v>480000</v>
      </c>
    </row>
    <row r="21" spans="2:8" x14ac:dyDescent="0.3">
      <c r="B21" s="25" t="s">
        <v>13</v>
      </c>
      <c r="C21" s="5">
        <v>40.98</v>
      </c>
      <c r="D21" s="7">
        <v>45291</v>
      </c>
      <c r="E21" s="6">
        <v>45291</v>
      </c>
      <c r="F21" s="7">
        <v>45329</v>
      </c>
      <c r="G21" s="8">
        <f t="shared" si="0"/>
        <v>38</v>
      </c>
      <c r="H21" s="9">
        <f t="shared" si="1"/>
        <v>1557.2399999999998</v>
      </c>
    </row>
    <row r="22" spans="2:8" x14ac:dyDescent="0.3">
      <c r="B22" s="4" t="s">
        <v>26</v>
      </c>
      <c r="C22" s="5">
        <v>3182.4</v>
      </c>
      <c r="D22" s="10">
        <v>45333</v>
      </c>
      <c r="E22" s="6">
        <v>45362</v>
      </c>
      <c r="F22" s="7">
        <v>45334</v>
      </c>
      <c r="G22" s="8">
        <f t="shared" si="0"/>
        <v>-28</v>
      </c>
      <c r="H22" s="9">
        <f t="shared" si="1"/>
        <v>-89107.199999999997</v>
      </c>
    </row>
    <row r="23" spans="2:8" x14ac:dyDescent="0.3">
      <c r="B23" s="4" t="s">
        <v>27</v>
      </c>
      <c r="C23" s="5">
        <v>225</v>
      </c>
      <c r="D23" s="10">
        <v>45310</v>
      </c>
      <c r="E23" s="6">
        <v>45341</v>
      </c>
      <c r="F23" s="7">
        <v>45343</v>
      </c>
      <c r="G23" s="8">
        <f t="shared" si="0"/>
        <v>2</v>
      </c>
      <c r="H23" s="9">
        <f t="shared" si="1"/>
        <v>450</v>
      </c>
    </row>
    <row r="24" spans="2:8" x14ac:dyDescent="0.3">
      <c r="B24" s="25" t="s">
        <v>28</v>
      </c>
      <c r="C24" s="5">
        <v>218.18</v>
      </c>
      <c r="D24" s="7">
        <v>45273</v>
      </c>
      <c r="E24" s="6">
        <v>45303</v>
      </c>
      <c r="F24" s="7">
        <v>45343</v>
      </c>
      <c r="G24" s="8">
        <f t="shared" si="0"/>
        <v>40</v>
      </c>
      <c r="H24" s="9">
        <f t="shared" si="1"/>
        <v>8727.2000000000007</v>
      </c>
    </row>
    <row r="25" spans="2:8" x14ac:dyDescent="0.3">
      <c r="B25" s="4" t="s">
        <v>29</v>
      </c>
      <c r="C25" s="5">
        <v>26.58</v>
      </c>
      <c r="D25" s="10">
        <v>45334</v>
      </c>
      <c r="E25" s="6">
        <v>45362</v>
      </c>
      <c r="F25" s="7">
        <v>45343</v>
      </c>
      <c r="G25" s="8">
        <f t="shared" si="0"/>
        <v>-19</v>
      </c>
      <c r="H25" s="9">
        <f t="shared" si="1"/>
        <v>-505.02</v>
      </c>
    </row>
    <row r="26" spans="2:8" x14ac:dyDescent="0.3">
      <c r="B26" s="25" t="s">
        <v>30</v>
      </c>
      <c r="C26" s="5">
        <v>610</v>
      </c>
      <c r="D26" s="10">
        <v>45177</v>
      </c>
      <c r="E26" s="6">
        <v>45207</v>
      </c>
      <c r="F26" s="7">
        <v>45352</v>
      </c>
      <c r="G26" s="8">
        <f t="shared" si="0"/>
        <v>145</v>
      </c>
      <c r="H26" s="9">
        <f t="shared" si="1"/>
        <v>88450</v>
      </c>
    </row>
    <row r="27" spans="2:8" x14ac:dyDescent="0.3">
      <c r="B27" s="4" t="s">
        <v>22</v>
      </c>
      <c r="C27" s="5">
        <v>349.16</v>
      </c>
      <c r="D27" s="10">
        <v>45317</v>
      </c>
      <c r="E27" s="6">
        <v>45351</v>
      </c>
      <c r="F27" s="7">
        <v>45352</v>
      </c>
      <c r="G27" s="8">
        <f t="shared" si="0"/>
        <v>1</v>
      </c>
      <c r="H27" s="9">
        <f t="shared" si="1"/>
        <v>349.16</v>
      </c>
    </row>
    <row r="28" spans="2:8" x14ac:dyDescent="0.3">
      <c r="B28" s="25" t="s">
        <v>13</v>
      </c>
      <c r="C28" s="5">
        <v>1772</v>
      </c>
      <c r="D28" s="10">
        <v>45339</v>
      </c>
      <c r="E28" s="6">
        <v>45339</v>
      </c>
      <c r="F28" s="7">
        <v>45352</v>
      </c>
      <c r="G28" s="8">
        <f t="shared" si="0"/>
        <v>13</v>
      </c>
      <c r="H28" s="9">
        <f t="shared" si="1"/>
        <v>23036</v>
      </c>
    </row>
    <row r="29" spans="2:8" x14ac:dyDescent="0.3">
      <c r="B29" s="4" t="s">
        <v>31</v>
      </c>
      <c r="C29" s="5">
        <v>25600</v>
      </c>
      <c r="D29" s="10">
        <v>45356</v>
      </c>
      <c r="E29" s="6">
        <v>45356</v>
      </c>
      <c r="F29" s="7">
        <v>45356</v>
      </c>
      <c r="G29" s="8">
        <f t="shared" si="0"/>
        <v>0</v>
      </c>
      <c r="H29" s="9">
        <f t="shared" si="1"/>
        <v>0</v>
      </c>
    </row>
    <row r="30" spans="2:8" x14ac:dyDescent="0.3">
      <c r="B30" s="4" t="s">
        <v>32</v>
      </c>
      <c r="C30" s="5">
        <v>12742.88</v>
      </c>
      <c r="D30" s="10">
        <v>45357</v>
      </c>
      <c r="E30" s="6">
        <v>45387</v>
      </c>
      <c r="F30" s="7">
        <v>45359</v>
      </c>
      <c r="G30" s="8">
        <f t="shared" si="0"/>
        <v>-28</v>
      </c>
      <c r="H30" s="9">
        <f t="shared" si="1"/>
        <v>-356800.63999999996</v>
      </c>
    </row>
    <row r="31" spans="2:8" x14ac:dyDescent="0.3">
      <c r="B31" s="25" t="s">
        <v>33</v>
      </c>
      <c r="C31" s="5">
        <v>26000</v>
      </c>
      <c r="D31" s="10">
        <v>45352</v>
      </c>
      <c r="E31" s="6">
        <v>45382</v>
      </c>
      <c r="F31" s="7">
        <v>45362</v>
      </c>
      <c r="G31" s="8">
        <f>+F31-E31</f>
        <v>-20</v>
      </c>
      <c r="H31" s="9">
        <f t="shared" si="1"/>
        <v>-520000</v>
      </c>
    </row>
    <row r="32" spans="2:8" x14ac:dyDescent="0.3">
      <c r="B32" s="4" t="s">
        <v>9</v>
      </c>
      <c r="C32" s="5">
        <v>800</v>
      </c>
      <c r="D32" s="10">
        <v>45322</v>
      </c>
      <c r="E32" s="6">
        <v>45352</v>
      </c>
      <c r="F32" s="7">
        <v>45364</v>
      </c>
      <c r="G32" s="8">
        <f t="shared" si="0"/>
        <v>12</v>
      </c>
      <c r="H32" s="9">
        <f t="shared" si="1"/>
        <v>9600</v>
      </c>
    </row>
    <row r="33" spans="2:8" x14ac:dyDescent="0.3">
      <c r="B33" s="4" t="s">
        <v>26</v>
      </c>
      <c r="C33" s="5">
        <v>11456.64</v>
      </c>
      <c r="D33" s="10">
        <v>45339</v>
      </c>
      <c r="E33" s="6">
        <v>45368</v>
      </c>
      <c r="F33" s="7">
        <v>45364</v>
      </c>
      <c r="G33" s="8">
        <f t="shared" si="0"/>
        <v>-4</v>
      </c>
      <c r="H33" s="9">
        <f t="shared" si="1"/>
        <v>-45826.559999999998</v>
      </c>
    </row>
    <row r="34" spans="2:8" x14ac:dyDescent="0.3">
      <c r="B34" s="25" t="s">
        <v>34</v>
      </c>
      <c r="C34" s="5">
        <v>202.61</v>
      </c>
      <c r="D34" s="10">
        <v>45345</v>
      </c>
      <c r="E34" s="6">
        <v>45382</v>
      </c>
      <c r="F34" s="7">
        <v>45364</v>
      </c>
      <c r="G34" s="8">
        <f t="shared" si="0"/>
        <v>-18</v>
      </c>
      <c r="H34" s="9">
        <f t="shared" si="1"/>
        <v>-3646.9800000000005</v>
      </c>
    </row>
    <row r="35" spans="2:8" x14ac:dyDescent="0.3">
      <c r="B35" s="25" t="s">
        <v>35</v>
      </c>
      <c r="C35" s="5">
        <v>22.14</v>
      </c>
      <c r="D35" s="10">
        <v>45322</v>
      </c>
      <c r="E35" s="6">
        <v>45322</v>
      </c>
      <c r="F35" s="7">
        <v>45364</v>
      </c>
      <c r="G35" s="8">
        <f t="shared" si="0"/>
        <v>42</v>
      </c>
      <c r="H35" s="9">
        <f t="shared" si="1"/>
        <v>929.88</v>
      </c>
    </row>
    <row r="36" spans="2:8" x14ac:dyDescent="0.3">
      <c r="B36" s="4" t="s">
        <v>36</v>
      </c>
      <c r="C36" s="5">
        <v>6000</v>
      </c>
      <c r="D36" s="10">
        <v>45355</v>
      </c>
      <c r="E36" s="6">
        <v>45386</v>
      </c>
      <c r="F36" s="7">
        <v>45370</v>
      </c>
      <c r="G36" s="8">
        <f t="shared" si="0"/>
        <v>-16</v>
      </c>
      <c r="H36" s="9">
        <f t="shared" si="1"/>
        <v>-96000</v>
      </c>
    </row>
    <row r="37" spans="2:8" x14ac:dyDescent="0.3">
      <c r="B37" s="4" t="s">
        <v>37</v>
      </c>
      <c r="C37" s="5">
        <v>1282.56</v>
      </c>
      <c r="D37" s="10">
        <v>45353</v>
      </c>
      <c r="E37" s="6">
        <v>45353</v>
      </c>
      <c r="F37" s="7">
        <v>45370</v>
      </c>
      <c r="G37" s="8">
        <f t="shared" si="0"/>
        <v>17</v>
      </c>
      <c r="H37" s="9">
        <f t="shared" si="1"/>
        <v>21803.52</v>
      </c>
    </row>
    <row r="38" spans="2:8" x14ac:dyDescent="0.3">
      <c r="B38" s="4" t="s">
        <v>24</v>
      </c>
      <c r="C38" s="5">
        <v>75</v>
      </c>
      <c r="D38" s="10">
        <v>45291</v>
      </c>
      <c r="E38" s="6">
        <v>45291</v>
      </c>
      <c r="F38" s="7">
        <v>45370</v>
      </c>
      <c r="G38" s="8">
        <f t="shared" si="0"/>
        <v>79</v>
      </c>
      <c r="H38" s="9">
        <f t="shared" si="1"/>
        <v>5925</v>
      </c>
    </row>
    <row r="39" spans="2:8" x14ac:dyDescent="0.3">
      <c r="B39" s="4" t="s">
        <v>24</v>
      </c>
      <c r="C39" s="5">
        <v>488.2</v>
      </c>
      <c r="D39" s="10">
        <v>45351</v>
      </c>
      <c r="E39" s="6">
        <v>45361</v>
      </c>
      <c r="F39" s="7">
        <v>45370</v>
      </c>
      <c r="G39" s="8">
        <f t="shared" si="0"/>
        <v>9</v>
      </c>
      <c r="H39" s="9">
        <f t="shared" si="1"/>
        <v>4393.8</v>
      </c>
    </row>
    <row r="40" spans="2:8" x14ac:dyDescent="0.3">
      <c r="B40" s="4" t="s">
        <v>21</v>
      </c>
      <c r="C40" s="5">
        <v>290.37</v>
      </c>
      <c r="D40" s="10">
        <v>45366</v>
      </c>
      <c r="E40" s="6">
        <v>45366</v>
      </c>
      <c r="F40" s="7">
        <v>45370</v>
      </c>
      <c r="G40" s="8">
        <f t="shared" si="0"/>
        <v>4</v>
      </c>
      <c r="H40" s="9">
        <f t="shared" si="1"/>
        <v>1161.48</v>
      </c>
    </row>
    <row r="41" spans="2:8" x14ac:dyDescent="0.3">
      <c r="B41" s="4" t="s">
        <v>31</v>
      </c>
      <c r="C41" s="5">
        <v>38400</v>
      </c>
      <c r="D41" s="10">
        <v>45363</v>
      </c>
      <c r="E41" s="6">
        <v>45365</v>
      </c>
      <c r="F41" s="7">
        <v>45370</v>
      </c>
      <c r="G41" s="8">
        <f t="shared" si="0"/>
        <v>5</v>
      </c>
      <c r="H41" s="9">
        <f t="shared" si="1"/>
        <v>192000</v>
      </c>
    </row>
    <row r="42" spans="2:8" x14ac:dyDescent="0.3">
      <c r="B42" s="25" t="s">
        <v>38</v>
      </c>
      <c r="C42" s="5">
        <v>10000</v>
      </c>
      <c r="D42" s="10">
        <v>45363</v>
      </c>
      <c r="E42" s="6">
        <v>45363</v>
      </c>
      <c r="F42" s="7">
        <v>45370</v>
      </c>
      <c r="G42" s="8">
        <f t="shared" si="0"/>
        <v>7</v>
      </c>
      <c r="H42" s="9">
        <f t="shared" si="1"/>
        <v>70000</v>
      </c>
    </row>
    <row r="43" spans="2:8" x14ac:dyDescent="0.3">
      <c r="B43" s="4" t="s">
        <v>39</v>
      </c>
      <c r="C43" s="5">
        <v>750</v>
      </c>
      <c r="D43" s="26">
        <v>45373</v>
      </c>
      <c r="E43" s="6">
        <v>45373</v>
      </c>
      <c r="F43" s="7">
        <v>45371</v>
      </c>
      <c r="G43" s="8">
        <f t="shared" si="0"/>
        <v>-2</v>
      </c>
      <c r="H43" s="9">
        <f t="shared" si="1"/>
        <v>-1500</v>
      </c>
    </row>
    <row r="44" spans="2:8" x14ac:dyDescent="0.3">
      <c r="B44" s="4" t="s">
        <v>40</v>
      </c>
      <c r="C44" s="5">
        <v>1093</v>
      </c>
      <c r="D44" s="10">
        <v>45314</v>
      </c>
      <c r="E44" s="6">
        <v>45374</v>
      </c>
      <c r="F44" s="7">
        <v>45372</v>
      </c>
      <c r="G44" s="8">
        <f t="shared" si="0"/>
        <v>-2</v>
      </c>
      <c r="H44" s="9">
        <f t="shared" si="1"/>
        <v>-2186</v>
      </c>
    </row>
    <row r="45" spans="2:8" x14ac:dyDescent="0.3">
      <c r="B45" s="4" t="s">
        <v>41</v>
      </c>
      <c r="C45" s="5">
        <v>21146.5</v>
      </c>
      <c r="D45" s="10">
        <v>45372</v>
      </c>
      <c r="E45" s="6">
        <v>45372</v>
      </c>
      <c r="F45" s="7">
        <v>45376</v>
      </c>
      <c r="G45" s="8">
        <f t="shared" si="0"/>
        <v>4</v>
      </c>
      <c r="H45" s="9">
        <f t="shared" si="1"/>
        <v>84586</v>
      </c>
    </row>
    <row r="46" spans="2:8" x14ac:dyDescent="0.3">
      <c r="B46" s="4" t="s">
        <v>42</v>
      </c>
      <c r="C46" s="5">
        <v>50000</v>
      </c>
      <c r="D46" s="10">
        <v>45373</v>
      </c>
      <c r="E46" s="6">
        <v>45404</v>
      </c>
      <c r="F46" s="7">
        <v>45377</v>
      </c>
      <c r="G46" s="8">
        <f t="shared" si="0"/>
        <v>-27</v>
      </c>
      <c r="H46" s="9">
        <f t="shared" si="1"/>
        <v>-1350000</v>
      </c>
    </row>
    <row r="47" spans="2:8" x14ac:dyDescent="0.3">
      <c r="B47" s="4"/>
      <c r="C47" s="5"/>
      <c r="D47" s="10"/>
      <c r="E47" s="6"/>
      <c r="F47" s="7"/>
      <c r="G47" s="8">
        <f t="shared" si="0"/>
        <v>0</v>
      </c>
      <c r="H47" s="9">
        <f t="shared" si="1"/>
        <v>0</v>
      </c>
    </row>
    <row r="48" spans="2:8" x14ac:dyDescent="0.3">
      <c r="B48" s="11"/>
      <c r="C48" s="12"/>
      <c r="D48" s="13"/>
      <c r="E48" s="14"/>
      <c r="F48" s="15"/>
      <c r="G48" s="8"/>
      <c r="H48" s="9"/>
    </row>
    <row r="49" spans="2:8" x14ac:dyDescent="0.3">
      <c r="B49" s="4"/>
      <c r="C49" s="16"/>
      <c r="D49" s="17"/>
      <c r="E49" s="17"/>
      <c r="F49" s="17"/>
      <c r="G49" s="8"/>
      <c r="H49" s="9"/>
    </row>
    <row r="50" spans="2:8" x14ac:dyDescent="0.3">
      <c r="B50" s="4"/>
      <c r="C50" s="16">
        <f>SUM(C3:C49)</f>
        <v>294814.69</v>
      </c>
      <c r="D50" s="17"/>
      <c r="E50" s="17"/>
      <c r="F50" s="17"/>
      <c r="G50" s="8">
        <f>SUM(G3:G49)</f>
        <v>1409</v>
      </c>
      <c r="H50" s="9">
        <f>SUM(H3:H49)</f>
        <v>-964729.50999999989</v>
      </c>
    </row>
    <row r="51" spans="2:8" x14ac:dyDescent="0.3">
      <c r="B51" s="4"/>
      <c r="C51" s="16"/>
      <c r="D51" s="17"/>
      <c r="E51" s="17"/>
      <c r="F51" s="17"/>
      <c r="G51" s="8"/>
      <c r="H51" s="9"/>
    </row>
    <row r="52" spans="2:8" x14ac:dyDescent="0.3">
      <c r="B52" s="18" t="s">
        <v>7</v>
      </c>
      <c r="C52" s="16"/>
      <c r="D52" s="17"/>
      <c r="E52" s="17"/>
      <c r="F52" s="17"/>
      <c r="G52" s="8"/>
      <c r="H52" s="19">
        <f>+H50/C50</f>
        <v>-3.2723251002180382</v>
      </c>
    </row>
    <row r="53" spans="2:8" ht="15" thickBot="1" x14ac:dyDescent="0.35">
      <c r="B53" s="20"/>
      <c r="C53" s="21"/>
      <c r="D53" s="22"/>
      <c r="E53" s="22"/>
      <c r="F53" s="22"/>
      <c r="G53" s="23"/>
      <c r="H53" s="24"/>
    </row>
    <row r="54" spans="2:8" ht="15" thickBot="1" x14ac:dyDescent="0.35"/>
    <row r="55" spans="2:8" ht="18" x14ac:dyDescent="0.35">
      <c r="B55" s="35" t="s">
        <v>43</v>
      </c>
      <c r="C55" s="36"/>
      <c r="D55" s="36"/>
      <c r="E55" s="36"/>
      <c r="F55" s="36"/>
      <c r="G55" s="36"/>
      <c r="H55" s="37"/>
    </row>
    <row r="56" spans="2:8" ht="43.2" x14ac:dyDescent="0.3">
      <c r="B56" s="25" t="s">
        <v>0</v>
      </c>
      <c r="C56" s="25" t="s">
        <v>1</v>
      </c>
      <c r="D56" s="25" t="s">
        <v>2</v>
      </c>
      <c r="E56" s="25" t="s">
        <v>3</v>
      </c>
      <c r="F56" s="25" t="s">
        <v>4</v>
      </c>
      <c r="G56" s="31" t="s">
        <v>5</v>
      </c>
      <c r="H56" s="31" t="s">
        <v>6</v>
      </c>
    </row>
    <row r="57" spans="2:8" x14ac:dyDescent="0.3">
      <c r="B57" s="25" t="s">
        <v>44</v>
      </c>
      <c r="C57" s="27">
        <v>700.35</v>
      </c>
      <c r="D57" s="28">
        <v>45730</v>
      </c>
      <c r="E57" s="28">
        <v>45395</v>
      </c>
      <c r="F57" s="28">
        <v>45397</v>
      </c>
      <c r="G57" s="25">
        <v>2</v>
      </c>
      <c r="H57" s="29">
        <v>1400.7</v>
      </c>
    </row>
    <row r="58" spans="2:8" x14ac:dyDescent="0.3">
      <c r="B58" s="25" t="s">
        <v>45</v>
      </c>
      <c r="C58" s="27">
        <v>2652</v>
      </c>
      <c r="D58" s="28">
        <v>45369</v>
      </c>
      <c r="E58" s="28">
        <v>45402</v>
      </c>
      <c r="F58" s="28">
        <v>45397</v>
      </c>
      <c r="G58" s="25">
        <v>-5</v>
      </c>
      <c r="H58" s="29">
        <v>-13260</v>
      </c>
    </row>
    <row r="59" spans="2:8" x14ac:dyDescent="0.3">
      <c r="B59" s="25" t="s">
        <v>41</v>
      </c>
      <c r="C59" s="27">
        <v>25000</v>
      </c>
      <c r="D59" s="28">
        <v>45380</v>
      </c>
      <c r="E59" s="28">
        <v>45380</v>
      </c>
      <c r="F59" s="28">
        <v>45397</v>
      </c>
      <c r="G59" s="25">
        <v>17</v>
      </c>
      <c r="H59" s="29">
        <v>425000</v>
      </c>
    </row>
    <row r="60" spans="2:8" x14ac:dyDescent="0.3">
      <c r="B60" s="25" t="s">
        <v>46</v>
      </c>
      <c r="C60" s="27">
        <v>342</v>
      </c>
      <c r="D60" s="28">
        <v>45373</v>
      </c>
      <c r="E60" s="28">
        <v>45373</v>
      </c>
      <c r="F60" s="28">
        <v>45397</v>
      </c>
      <c r="G60" s="25">
        <v>24</v>
      </c>
      <c r="H60" s="29">
        <v>8208</v>
      </c>
    </row>
    <row r="61" spans="2:8" x14ac:dyDescent="0.3">
      <c r="B61" s="25" t="s">
        <v>47</v>
      </c>
      <c r="C61" s="27">
        <v>1102.4000000000001</v>
      </c>
      <c r="D61" s="28">
        <v>45327</v>
      </c>
      <c r="E61" s="28">
        <v>45387</v>
      </c>
      <c r="F61" s="28">
        <v>45397</v>
      </c>
      <c r="G61" s="25">
        <v>10</v>
      </c>
      <c r="H61" s="29">
        <v>11024</v>
      </c>
    </row>
    <row r="62" spans="2:8" x14ac:dyDescent="0.3">
      <c r="B62" s="25" t="s">
        <v>44</v>
      </c>
      <c r="C62" s="27">
        <v>639.45000000000005</v>
      </c>
      <c r="D62" s="28">
        <v>45379</v>
      </c>
      <c r="E62" s="28">
        <v>45409</v>
      </c>
      <c r="F62" s="28">
        <v>45344</v>
      </c>
      <c r="G62" s="25">
        <v>-65</v>
      </c>
      <c r="H62" s="29">
        <v>-41564.25</v>
      </c>
    </row>
    <row r="63" spans="2:8" x14ac:dyDescent="0.3">
      <c r="B63" s="25" t="s">
        <v>48</v>
      </c>
      <c r="C63" s="27">
        <v>20000</v>
      </c>
      <c r="D63" s="28">
        <v>45342</v>
      </c>
      <c r="E63" s="28">
        <v>45342</v>
      </c>
      <c r="F63" s="28">
        <v>45404</v>
      </c>
      <c r="G63" s="25">
        <v>62</v>
      </c>
      <c r="H63" s="29">
        <v>1240000</v>
      </c>
    </row>
    <row r="64" spans="2:8" x14ac:dyDescent="0.3">
      <c r="B64" s="25" t="s">
        <v>45</v>
      </c>
      <c r="C64" s="27">
        <v>7637.76</v>
      </c>
      <c r="D64" s="28">
        <v>45383</v>
      </c>
      <c r="E64" s="28">
        <v>45413</v>
      </c>
      <c r="F64" s="28">
        <v>45412</v>
      </c>
      <c r="G64" s="25">
        <v>-1</v>
      </c>
      <c r="H64" s="29">
        <v>-7637.76</v>
      </c>
    </row>
    <row r="65" spans="2:8" x14ac:dyDescent="0.3">
      <c r="B65" s="25" t="s">
        <v>49</v>
      </c>
      <c r="C65" s="27">
        <v>225</v>
      </c>
      <c r="D65" s="28">
        <v>45387</v>
      </c>
      <c r="E65" s="28">
        <v>45417</v>
      </c>
      <c r="F65" s="28">
        <v>45419</v>
      </c>
      <c r="G65" s="25">
        <v>2</v>
      </c>
      <c r="H65" s="25">
        <v>450</v>
      </c>
    </row>
    <row r="66" spans="2:8" x14ac:dyDescent="0.3">
      <c r="B66" s="25" t="s">
        <v>10</v>
      </c>
      <c r="C66" s="27">
        <v>935.2</v>
      </c>
      <c r="D66" s="28">
        <v>45385</v>
      </c>
      <c r="E66" s="28">
        <v>45415</v>
      </c>
      <c r="F66" s="28">
        <v>45419</v>
      </c>
      <c r="G66" s="25">
        <v>4</v>
      </c>
      <c r="H66" s="29">
        <v>3740.8</v>
      </c>
    </row>
    <row r="67" spans="2:8" x14ac:dyDescent="0.3">
      <c r="B67" s="25" t="s">
        <v>44</v>
      </c>
      <c r="C67" s="27">
        <v>651.63</v>
      </c>
      <c r="D67" s="28">
        <v>45405</v>
      </c>
      <c r="E67" s="28">
        <v>45434</v>
      </c>
      <c r="F67" s="28">
        <v>45439</v>
      </c>
      <c r="G67" s="25">
        <v>5</v>
      </c>
      <c r="H67" s="29">
        <v>3258.15</v>
      </c>
    </row>
    <row r="68" spans="2:8" x14ac:dyDescent="0.3">
      <c r="B68" s="25" t="s">
        <v>21</v>
      </c>
      <c r="C68" s="27">
        <v>290.37</v>
      </c>
      <c r="D68" s="28">
        <v>45434</v>
      </c>
      <c r="E68" s="28">
        <v>45434</v>
      </c>
      <c r="F68" s="28">
        <v>45439</v>
      </c>
      <c r="G68" s="25">
        <v>5</v>
      </c>
      <c r="H68" s="29">
        <v>1451.85</v>
      </c>
    </row>
    <row r="69" spans="2:8" x14ac:dyDescent="0.3">
      <c r="B69" s="25" t="s">
        <v>50</v>
      </c>
      <c r="C69" s="27">
        <v>180.16</v>
      </c>
      <c r="D69" s="28">
        <v>45420</v>
      </c>
      <c r="E69" s="28">
        <v>45450</v>
      </c>
      <c r="F69" s="28">
        <v>45439</v>
      </c>
      <c r="G69" s="25">
        <v>-11</v>
      </c>
      <c r="H69" s="29">
        <v>-1981.76</v>
      </c>
    </row>
    <row r="70" spans="2:8" x14ac:dyDescent="0.3">
      <c r="B70" s="25" t="s">
        <v>51</v>
      </c>
      <c r="C70" s="27">
        <v>3616.79</v>
      </c>
      <c r="D70" s="28">
        <v>45421</v>
      </c>
      <c r="E70" s="28">
        <v>45451</v>
      </c>
      <c r="F70" s="28">
        <v>45439</v>
      </c>
      <c r="G70" s="25">
        <v>-12</v>
      </c>
      <c r="H70" s="29">
        <v>-43401.48</v>
      </c>
    </row>
    <row r="71" spans="2:8" x14ac:dyDescent="0.3">
      <c r="B71" s="25" t="s">
        <v>48</v>
      </c>
      <c r="C71" s="27">
        <v>15000</v>
      </c>
      <c r="D71" s="28">
        <v>45342</v>
      </c>
      <c r="E71" s="28">
        <v>45342</v>
      </c>
      <c r="F71" s="28">
        <v>45442</v>
      </c>
      <c r="G71" s="25">
        <v>100</v>
      </c>
      <c r="H71" s="29">
        <v>1500000</v>
      </c>
    </row>
    <row r="72" spans="2:8" x14ac:dyDescent="0.3">
      <c r="B72" s="25" t="s">
        <v>52</v>
      </c>
      <c r="C72" s="27">
        <v>1595</v>
      </c>
      <c r="D72" s="28">
        <v>45376</v>
      </c>
      <c r="E72" s="28">
        <v>45376</v>
      </c>
      <c r="F72" s="28">
        <v>45442</v>
      </c>
      <c r="G72" s="25">
        <v>66</v>
      </c>
      <c r="H72" s="29">
        <v>105270</v>
      </c>
    </row>
    <row r="73" spans="2:8" x14ac:dyDescent="0.3">
      <c r="B73" s="25" t="s">
        <v>52</v>
      </c>
      <c r="C73" s="27">
        <v>1461.06</v>
      </c>
      <c r="D73" s="28">
        <v>45378</v>
      </c>
      <c r="E73" s="28">
        <v>45378</v>
      </c>
      <c r="F73" s="28">
        <v>45442</v>
      </c>
      <c r="G73" s="25">
        <v>64</v>
      </c>
      <c r="H73" s="29">
        <v>93507.839999999997</v>
      </c>
    </row>
    <row r="74" spans="2:8" x14ac:dyDescent="0.3">
      <c r="B74" s="25" t="s">
        <v>23</v>
      </c>
      <c r="C74" s="27">
        <v>2685.96</v>
      </c>
      <c r="D74" s="28">
        <v>45447</v>
      </c>
      <c r="E74" s="28">
        <v>45476</v>
      </c>
      <c r="F74" s="28">
        <v>45463</v>
      </c>
      <c r="G74" s="25">
        <v>-13</v>
      </c>
      <c r="H74" s="29">
        <v>-34917.480000000003</v>
      </c>
    </row>
    <row r="75" spans="2:8" x14ac:dyDescent="0.3">
      <c r="B75" s="25" t="s">
        <v>44</v>
      </c>
      <c r="C75" s="27">
        <v>572.46</v>
      </c>
      <c r="D75" s="28">
        <v>45435</v>
      </c>
      <c r="E75" s="28">
        <v>45465</v>
      </c>
      <c r="F75" s="28">
        <v>45464</v>
      </c>
      <c r="G75" s="25">
        <v>-1</v>
      </c>
      <c r="H75" s="25">
        <v>-572.46</v>
      </c>
    </row>
    <row r="76" spans="2:8" x14ac:dyDescent="0.3">
      <c r="B76" s="25" t="s">
        <v>51</v>
      </c>
      <c r="C76" s="27">
        <v>4341.6400000000003</v>
      </c>
      <c r="D76" s="28">
        <v>45421</v>
      </c>
      <c r="E76" s="28">
        <v>45451</v>
      </c>
      <c r="F76" s="28">
        <v>45464</v>
      </c>
      <c r="G76" s="25">
        <v>13</v>
      </c>
      <c r="H76" s="29">
        <v>56441.32</v>
      </c>
    </row>
    <row r="77" spans="2:8" x14ac:dyDescent="0.3">
      <c r="B77" s="25" t="s">
        <v>46</v>
      </c>
      <c r="C77" s="27">
        <v>25</v>
      </c>
      <c r="D77" s="28">
        <v>45462</v>
      </c>
      <c r="E77" s="28">
        <v>45462</v>
      </c>
      <c r="F77" s="28">
        <v>45464</v>
      </c>
      <c r="G77" s="25">
        <v>2</v>
      </c>
      <c r="H77" s="25">
        <v>50</v>
      </c>
    </row>
    <row r="78" spans="2:8" x14ac:dyDescent="0.3">
      <c r="B78" s="25"/>
      <c r="C78" s="25"/>
      <c r="D78" s="25"/>
      <c r="E78" s="25"/>
      <c r="F78" s="25"/>
      <c r="G78" s="25"/>
      <c r="H78" s="25"/>
    </row>
    <row r="79" spans="2:8" x14ac:dyDescent="0.3">
      <c r="B79" s="25"/>
      <c r="C79" s="25"/>
      <c r="D79" s="25"/>
      <c r="E79" s="25"/>
      <c r="F79" s="25"/>
      <c r="G79" s="25"/>
      <c r="H79" s="25"/>
    </row>
    <row r="80" spans="2:8" x14ac:dyDescent="0.3">
      <c r="B80" s="25"/>
      <c r="C80" s="27">
        <v>89654.23</v>
      </c>
      <c r="D80" s="25"/>
      <c r="E80" s="25"/>
      <c r="F80" s="25"/>
      <c r="G80" s="25">
        <v>268</v>
      </c>
      <c r="H80" s="29">
        <v>3306467.47</v>
      </c>
    </row>
    <row r="81" spans="2:8" x14ac:dyDescent="0.3">
      <c r="B81" s="25"/>
      <c r="C81" s="25"/>
      <c r="D81" s="25"/>
      <c r="E81" s="25"/>
      <c r="F81" s="25"/>
      <c r="G81" s="25"/>
      <c r="H81" s="25"/>
    </row>
    <row r="82" spans="2:8" x14ac:dyDescent="0.3">
      <c r="B82" s="30" t="s">
        <v>7</v>
      </c>
      <c r="C82" s="25"/>
      <c r="D82" s="25"/>
      <c r="E82" s="25"/>
      <c r="F82" s="25"/>
      <c r="G82" s="25"/>
      <c r="H82" s="30">
        <v>36.880000000000003</v>
      </c>
    </row>
    <row r="83" spans="2:8" x14ac:dyDescent="0.3">
      <c r="B83" s="25"/>
      <c r="C83" s="25"/>
      <c r="D83" s="25"/>
      <c r="E83" s="25"/>
      <c r="F83" s="25"/>
      <c r="G83" s="25"/>
      <c r="H83" s="25"/>
    </row>
    <row r="85" spans="2:8" ht="18" x14ac:dyDescent="0.35">
      <c r="B85" s="39" t="s">
        <v>53</v>
      </c>
      <c r="C85" s="40"/>
      <c r="D85" s="40"/>
      <c r="E85" s="40"/>
      <c r="F85" s="40"/>
      <c r="G85" s="40"/>
      <c r="H85" s="41"/>
    </row>
    <row r="86" spans="2:8" ht="43.2" x14ac:dyDescent="0.3">
      <c r="B86" s="25" t="s">
        <v>0</v>
      </c>
      <c r="C86" s="25" t="s">
        <v>1</v>
      </c>
      <c r="D86" s="25" t="s">
        <v>2</v>
      </c>
      <c r="E86" s="25" t="s">
        <v>3</v>
      </c>
      <c r="F86" s="25" t="s">
        <v>4</v>
      </c>
      <c r="G86" s="31" t="s">
        <v>5</v>
      </c>
      <c r="H86" s="31" t="s">
        <v>6</v>
      </c>
    </row>
    <row r="87" spans="2:8" x14ac:dyDescent="0.3">
      <c r="B87" s="25" t="s">
        <v>54</v>
      </c>
      <c r="C87" s="27">
        <v>422</v>
      </c>
      <c r="D87" s="28">
        <v>45458</v>
      </c>
      <c r="E87" s="28">
        <v>45458</v>
      </c>
      <c r="F87" s="28">
        <v>45474</v>
      </c>
      <c r="G87" s="25">
        <v>16</v>
      </c>
      <c r="H87" s="29">
        <v>6752</v>
      </c>
    </row>
    <row r="88" spans="2:8" x14ac:dyDescent="0.3">
      <c r="B88" s="25" t="s">
        <v>42</v>
      </c>
      <c r="C88" s="27">
        <v>25000</v>
      </c>
      <c r="D88" s="28">
        <v>45373</v>
      </c>
      <c r="E88" s="28">
        <v>45404</v>
      </c>
      <c r="F88" s="28">
        <v>45481</v>
      </c>
      <c r="G88" s="25">
        <v>77</v>
      </c>
      <c r="H88" s="29">
        <v>1925000</v>
      </c>
    </row>
    <row r="89" spans="2:8" x14ac:dyDescent="0.3">
      <c r="B89" s="25" t="s">
        <v>55</v>
      </c>
      <c r="C89" s="27">
        <v>4900</v>
      </c>
      <c r="D89" s="28">
        <v>45484</v>
      </c>
      <c r="E89" s="28">
        <v>45484</v>
      </c>
      <c r="F89" s="28">
        <v>45488</v>
      </c>
      <c r="G89" s="25">
        <v>4</v>
      </c>
      <c r="H89" s="29">
        <v>19600</v>
      </c>
    </row>
    <row r="90" spans="2:8" x14ac:dyDescent="0.3">
      <c r="B90" s="25" t="s">
        <v>42</v>
      </c>
      <c r="C90" s="27">
        <v>25000</v>
      </c>
      <c r="D90" s="28">
        <v>45373</v>
      </c>
      <c r="E90" s="28">
        <v>45404</v>
      </c>
      <c r="F90" s="28">
        <v>45490</v>
      </c>
      <c r="G90" s="25">
        <v>86</v>
      </c>
      <c r="H90" s="29">
        <v>2150000</v>
      </c>
    </row>
    <row r="91" spans="2:8" x14ac:dyDescent="0.3">
      <c r="B91" s="25" t="s">
        <v>48</v>
      </c>
      <c r="C91" s="27">
        <v>23500</v>
      </c>
      <c r="D91" s="28">
        <v>45342</v>
      </c>
      <c r="E91" s="28">
        <v>45342</v>
      </c>
      <c r="F91" s="28">
        <v>45490</v>
      </c>
      <c r="G91" s="25">
        <v>148</v>
      </c>
      <c r="H91" s="29">
        <v>3478000</v>
      </c>
    </row>
    <row r="92" spans="2:8" x14ac:dyDescent="0.3">
      <c r="B92" s="25" t="s">
        <v>44</v>
      </c>
      <c r="C92" s="27">
        <v>609</v>
      </c>
      <c r="D92" s="28">
        <v>45470</v>
      </c>
      <c r="E92" s="28">
        <v>45499</v>
      </c>
      <c r="F92" s="28">
        <v>45492</v>
      </c>
      <c r="G92" s="25">
        <v>-7</v>
      </c>
      <c r="H92" s="29">
        <v>-4263</v>
      </c>
    </row>
    <row r="93" spans="2:8" x14ac:dyDescent="0.3">
      <c r="B93" s="25" t="s">
        <v>56</v>
      </c>
      <c r="C93" s="27">
        <v>1800</v>
      </c>
      <c r="D93" s="28">
        <v>45385</v>
      </c>
      <c r="E93" s="28">
        <v>45415</v>
      </c>
      <c r="F93" s="28">
        <v>45492</v>
      </c>
      <c r="G93" s="25">
        <v>77</v>
      </c>
      <c r="H93" s="29">
        <v>138600</v>
      </c>
    </row>
    <row r="94" spans="2:8" x14ac:dyDescent="0.3">
      <c r="B94" s="25" t="s">
        <v>57</v>
      </c>
      <c r="C94" s="27">
        <v>901.6</v>
      </c>
      <c r="D94" s="28">
        <v>45495</v>
      </c>
      <c r="E94" s="28">
        <v>45525</v>
      </c>
      <c r="F94" s="28">
        <v>45492</v>
      </c>
      <c r="G94" s="25">
        <v>-33</v>
      </c>
      <c r="H94" s="29">
        <v>-29752.799999999999</v>
      </c>
    </row>
    <row r="95" spans="2:8" x14ac:dyDescent="0.3">
      <c r="B95" s="25" t="s">
        <v>45</v>
      </c>
      <c r="C95" s="27">
        <v>4773.6000000000004</v>
      </c>
      <c r="D95" s="28">
        <v>45474</v>
      </c>
      <c r="E95" s="28">
        <v>45505</v>
      </c>
      <c r="F95" s="28">
        <v>45499</v>
      </c>
      <c r="G95" s="25">
        <v>-6</v>
      </c>
      <c r="H95" s="29">
        <v>-28641.599999999999</v>
      </c>
    </row>
    <row r="96" spans="2:8" x14ac:dyDescent="0.3">
      <c r="B96" s="25" t="s">
        <v>13</v>
      </c>
      <c r="C96" s="27">
        <v>251.29</v>
      </c>
      <c r="D96" s="28">
        <v>45443</v>
      </c>
      <c r="E96" s="28">
        <v>45473</v>
      </c>
      <c r="F96" s="28">
        <v>45504</v>
      </c>
      <c r="G96" s="25">
        <v>31</v>
      </c>
      <c r="H96" s="29">
        <v>7789.99</v>
      </c>
    </row>
    <row r="97" spans="2:8" x14ac:dyDescent="0.3">
      <c r="B97" s="25" t="s">
        <v>49</v>
      </c>
      <c r="C97" s="27">
        <v>2.92</v>
      </c>
      <c r="D97" s="28">
        <v>45473</v>
      </c>
      <c r="E97" s="28">
        <v>45503</v>
      </c>
      <c r="F97" s="28">
        <v>45504</v>
      </c>
      <c r="G97" s="25">
        <v>1</v>
      </c>
      <c r="H97" s="25">
        <v>2.92</v>
      </c>
    </row>
    <row r="98" spans="2:8" x14ac:dyDescent="0.3">
      <c r="B98" s="25"/>
      <c r="C98" s="27">
        <v>225</v>
      </c>
      <c r="D98" s="28">
        <v>45482</v>
      </c>
      <c r="E98" s="28">
        <v>45513</v>
      </c>
      <c r="F98" s="28">
        <v>45504</v>
      </c>
      <c r="G98" s="25">
        <v>-9</v>
      </c>
      <c r="H98" s="29">
        <v>-2025</v>
      </c>
    </row>
    <row r="99" spans="2:8" x14ac:dyDescent="0.3">
      <c r="B99" s="25" t="s">
        <v>58</v>
      </c>
      <c r="C99" s="27">
        <v>24.9</v>
      </c>
      <c r="D99" s="28">
        <v>45505</v>
      </c>
      <c r="E99" s="28">
        <v>45534</v>
      </c>
      <c r="F99" s="28">
        <v>45504</v>
      </c>
      <c r="G99" s="25">
        <v>-30</v>
      </c>
      <c r="H99" s="25">
        <v>-747</v>
      </c>
    </row>
    <row r="100" spans="2:8" x14ac:dyDescent="0.3">
      <c r="B100" s="25" t="s">
        <v>21</v>
      </c>
      <c r="C100" s="27">
        <v>290.37</v>
      </c>
      <c r="D100" s="28">
        <v>45499</v>
      </c>
      <c r="E100" s="28">
        <v>45499</v>
      </c>
      <c r="F100" s="28">
        <v>45505</v>
      </c>
      <c r="G100" s="25">
        <v>6</v>
      </c>
      <c r="H100" s="29">
        <v>1742.22</v>
      </c>
    </row>
    <row r="101" spans="2:8" x14ac:dyDescent="0.3">
      <c r="B101" s="25" t="s">
        <v>59</v>
      </c>
      <c r="C101" s="27">
        <v>935.2</v>
      </c>
      <c r="D101" s="28">
        <v>45468</v>
      </c>
      <c r="E101" s="28">
        <v>45498</v>
      </c>
      <c r="F101" s="28">
        <v>45505</v>
      </c>
      <c r="G101" s="25">
        <v>7</v>
      </c>
      <c r="H101" s="29">
        <v>6546.4</v>
      </c>
    </row>
    <row r="102" spans="2:8" x14ac:dyDescent="0.3">
      <c r="B102" s="25" t="s">
        <v>20</v>
      </c>
      <c r="C102" s="27">
        <v>9277.7999999999993</v>
      </c>
      <c r="D102" s="28">
        <v>45506</v>
      </c>
      <c r="E102" s="28">
        <v>45506</v>
      </c>
      <c r="F102" s="28">
        <v>45505</v>
      </c>
      <c r="G102" s="25">
        <v>-1</v>
      </c>
      <c r="H102" s="29">
        <v>-9277.7999999999993</v>
      </c>
    </row>
    <row r="103" spans="2:8" x14ac:dyDescent="0.3">
      <c r="B103" s="25" t="s">
        <v>60</v>
      </c>
      <c r="C103" s="27">
        <v>6050</v>
      </c>
      <c r="D103" s="28">
        <v>45503</v>
      </c>
      <c r="E103" s="28">
        <v>45503</v>
      </c>
      <c r="F103" s="28">
        <v>45512</v>
      </c>
      <c r="G103" s="25">
        <v>9</v>
      </c>
      <c r="H103" s="29">
        <v>54450</v>
      </c>
    </row>
    <row r="104" spans="2:8" x14ac:dyDescent="0.3">
      <c r="B104" s="25" t="s">
        <v>45</v>
      </c>
      <c r="C104" s="27">
        <v>7637.76</v>
      </c>
      <c r="D104" s="28">
        <v>45474</v>
      </c>
      <c r="E104" s="28">
        <v>45505</v>
      </c>
      <c r="F104" s="28">
        <v>45512</v>
      </c>
      <c r="G104" s="25">
        <v>7</v>
      </c>
      <c r="H104" s="29">
        <v>53464.32</v>
      </c>
    </row>
    <row r="105" spans="2:8" x14ac:dyDescent="0.3">
      <c r="B105" s="25" t="s">
        <v>61</v>
      </c>
      <c r="C105" s="27">
        <v>5344</v>
      </c>
      <c r="D105" s="28">
        <v>45471</v>
      </c>
      <c r="E105" s="28">
        <v>45471</v>
      </c>
      <c r="F105" s="28">
        <v>45512</v>
      </c>
      <c r="G105" s="25">
        <v>41</v>
      </c>
      <c r="H105" s="29">
        <v>219104</v>
      </c>
    </row>
    <row r="106" spans="2:8" x14ac:dyDescent="0.3">
      <c r="B106" s="25" t="s">
        <v>44</v>
      </c>
      <c r="C106" s="27">
        <v>517.65</v>
      </c>
      <c r="D106" s="28">
        <v>45502</v>
      </c>
      <c r="E106" s="28">
        <v>45532</v>
      </c>
      <c r="F106" s="28">
        <v>45526</v>
      </c>
      <c r="G106" s="25">
        <v>-6</v>
      </c>
      <c r="H106" s="29">
        <v>-3105.9</v>
      </c>
    </row>
    <row r="107" spans="2:8" x14ac:dyDescent="0.3">
      <c r="B107" s="25" t="s">
        <v>48</v>
      </c>
      <c r="C107" s="27">
        <v>30000</v>
      </c>
      <c r="D107" s="28">
        <v>45342</v>
      </c>
      <c r="E107" s="28">
        <v>45342</v>
      </c>
      <c r="F107" s="28">
        <v>45526</v>
      </c>
      <c r="G107" s="25">
        <v>184</v>
      </c>
      <c r="H107" s="29">
        <v>5520000</v>
      </c>
    </row>
    <row r="108" spans="2:8" x14ac:dyDescent="0.3">
      <c r="B108" s="25" t="s">
        <v>62</v>
      </c>
      <c r="C108" s="27">
        <v>1500</v>
      </c>
      <c r="D108" s="28">
        <v>45357</v>
      </c>
      <c r="E108" s="28">
        <v>45388</v>
      </c>
      <c r="F108" s="28">
        <v>45526</v>
      </c>
      <c r="G108" s="25">
        <v>138</v>
      </c>
      <c r="H108" s="29">
        <v>207000</v>
      </c>
    </row>
    <row r="109" spans="2:8" x14ac:dyDescent="0.3">
      <c r="B109" s="25" t="s">
        <v>63</v>
      </c>
      <c r="C109" s="27">
        <v>67.31</v>
      </c>
      <c r="D109" s="28">
        <v>45502</v>
      </c>
      <c r="E109" s="28">
        <v>45532</v>
      </c>
      <c r="F109" s="28">
        <v>45526</v>
      </c>
      <c r="G109" s="25">
        <v>-6</v>
      </c>
      <c r="H109" s="25">
        <v>-403.86</v>
      </c>
    </row>
    <row r="110" spans="2:8" x14ac:dyDescent="0.3">
      <c r="B110" s="25" t="s">
        <v>64</v>
      </c>
      <c r="C110" s="27">
        <v>75800</v>
      </c>
      <c r="D110" s="28">
        <v>45482</v>
      </c>
      <c r="E110" s="28">
        <v>45513</v>
      </c>
      <c r="F110" s="28">
        <v>45526</v>
      </c>
      <c r="G110" s="25">
        <v>13</v>
      </c>
      <c r="H110" s="29">
        <v>985400</v>
      </c>
    </row>
    <row r="111" spans="2:8" x14ac:dyDescent="0.3">
      <c r="B111" s="25" t="s">
        <v>62</v>
      </c>
      <c r="C111" s="27">
        <v>1000</v>
      </c>
      <c r="D111" s="28">
        <v>45362</v>
      </c>
      <c r="E111" s="28">
        <v>45393</v>
      </c>
      <c r="F111" s="28">
        <v>45526</v>
      </c>
      <c r="G111" s="25">
        <v>133</v>
      </c>
      <c r="H111" s="29">
        <v>133000</v>
      </c>
    </row>
    <row r="112" spans="2:8" x14ac:dyDescent="0.3">
      <c r="B112" s="25" t="s">
        <v>65</v>
      </c>
      <c r="C112" s="27">
        <v>3000</v>
      </c>
      <c r="D112" s="28">
        <v>45449</v>
      </c>
      <c r="E112" s="28">
        <v>45473</v>
      </c>
      <c r="F112" s="28">
        <v>45533</v>
      </c>
      <c r="G112" s="25">
        <v>60</v>
      </c>
      <c r="H112" s="29">
        <v>180000</v>
      </c>
    </row>
    <row r="113" spans="2:8" x14ac:dyDescent="0.3">
      <c r="B113" s="25" t="s">
        <v>65</v>
      </c>
      <c r="C113" s="27">
        <v>3500</v>
      </c>
      <c r="D113" s="28">
        <v>45502</v>
      </c>
      <c r="E113" s="28">
        <v>45532</v>
      </c>
      <c r="F113" s="28">
        <v>45533</v>
      </c>
      <c r="G113" s="25">
        <v>1</v>
      </c>
      <c r="H113" s="29">
        <v>3500</v>
      </c>
    </row>
    <row r="114" spans="2:8" x14ac:dyDescent="0.3">
      <c r="B114" s="25" t="s">
        <v>58</v>
      </c>
      <c r="C114" s="27">
        <v>49</v>
      </c>
      <c r="D114" s="28">
        <v>45537</v>
      </c>
      <c r="E114" s="28">
        <v>45566</v>
      </c>
      <c r="F114" s="28">
        <v>45534</v>
      </c>
      <c r="G114" s="25">
        <v>-32</v>
      </c>
      <c r="H114" s="29">
        <v>-1568</v>
      </c>
    </row>
    <row r="115" spans="2:8" x14ac:dyDescent="0.3">
      <c r="B115" s="25" t="s">
        <v>66</v>
      </c>
      <c r="C115" s="27">
        <v>36658</v>
      </c>
      <c r="D115" s="28">
        <v>45497</v>
      </c>
      <c r="E115" s="28">
        <v>45527</v>
      </c>
      <c r="F115" s="28">
        <v>45538</v>
      </c>
      <c r="G115" s="25">
        <v>11</v>
      </c>
      <c r="H115" s="29">
        <v>403238</v>
      </c>
    </row>
    <row r="116" spans="2:8" x14ac:dyDescent="0.3">
      <c r="B116" s="25" t="s">
        <v>67</v>
      </c>
      <c r="C116" s="27">
        <v>72</v>
      </c>
      <c r="D116" s="28">
        <v>45544</v>
      </c>
      <c r="E116" s="28">
        <v>45544</v>
      </c>
      <c r="F116" s="28">
        <v>45540</v>
      </c>
      <c r="G116" s="25">
        <v>-4</v>
      </c>
      <c r="H116" s="25">
        <v>-288</v>
      </c>
    </row>
    <row r="117" spans="2:8" x14ac:dyDescent="0.3">
      <c r="B117" s="25" t="s">
        <v>67</v>
      </c>
      <c r="C117" s="27">
        <v>39</v>
      </c>
      <c r="D117" s="28">
        <v>45544</v>
      </c>
      <c r="E117" s="28">
        <v>45544</v>
      </c>
      <c r="F117" s="28">
        <v>45540</v>
      </c>
      <c r="G117" s="25">
        <v>-4</v>
      </c>
      <c r="H117" s="25">
        <v>-156</v>
      </c>
    </row>
    <row r="118" spans="2:8" x14ac:dyDescent="0.3">
      <c r="B118" s="25" t="s">
        <v>68</v>
      </c>
      <c r="C118" s="27">
        <v>4160</v>
      </c>
      <c r="D118" s="28">
        <v>45404</v>
      </c>
      <c r="E118" s="28">
        <v>45404</v>
      </c>
      <c r="F118" s="28">
        <v>45541</v>
      </c>
      <c r="G118" s="25">
        <v>137</v>
      </c>
      <c r="H118" s="29">
        <v>569920</v>
      </c>
    </row>
    <row r="119" spans="2:8" x14ac:dyDescent="0.3">
      <c r="B119" s="25" t="s">
        <v>68</v>
      </c>
      <c r="C119" s="27">
        <v>6240</v>
      </c>
      <c r="D119" s="28">
        <v>45465</v>
      </c>
      <c r="E119" s="28">
        <v>45468</v>
      </c>
      <c r="F119" s="28">
        <v>45541</v>
      </c>
      <c r="G119" s="25">
        <v>73</v>
      </c>
      <c r="H119" s="29">
        <v>455520</v>
      </c>
    </row>
    <row r="120" spans="2:8" x14ac:dyDescent="0.3">
      <c r="B120" s="25" t="s">
        <v>69</v>
      </c>
      <c r="C120" s="27">
        <v>14996</v>
      </c>
      <c r="D120" s="28">
        <v>45475</v>
      </c>
      <c r="E120" s="28">
        <v>45505</v>
      </c>
      <c r="F120" s="28">
        <v>45541</v>
      </c>
      <c r="G120" s="25">
        <v>36</v>
      </c>
      <c r="H120" s="29">
        <v>539856</v>
      </c>
    </row>
    <row r="121" spans="2:8" x14ac:dyDescent="0.3">
      <c r="B121" s="25" t="s">
        <v>70</v>
      </c>
      <c r="C121" s="27">
        <v>105</v>
      </c>
      <c r="D121" s="28">
        <v>45504</v>
      </c>
      <c r="E121" s="28">
        <v>45535</v>
      </c>
      <c r="F121" s="28">
        <v>45552</v>
      </c>
      <c r="G121" s="25">
        <v>17</v>
      </c>
      <c r="H121" s="29">
        <v>1785</v>
      </c>
    </row>
    <row r="122" spans="2:8" x14ac:dyDescent="0.3">
      <c r="B122" s="25" t="s">
        <v>44</v>
      </c>
      <c r="C122" s="27">
        <v>584.64</v>
      </c>
      <c r="D122" s="28">
        <v>45525</v>
      </c>
      <c r="E122" s="28">
        <v>45555</v>
      </c>
      <c r="F122" s="28">
        <v>45552</v>
      </c>
      <c r="G122" s="25">
        <v>-3</v>
      </c>
      <c r="H122" s="29">
        <v>-1753.92</v>
      </c>
    </row>
    <row r="123" spans="2:8" x14ac:dyDescent="0.3">
      <c r="B123" s="25" t="s">
        <v>40</v>
      </c>
      <c r="C123" s="27">
        <v>1380</v>
      </c>
      <c r="D123" s="28">
        <v>45477</v>
      </c>
      <c r="E123" s="28">
        <v>45539</v>
      </c>
      <c r="F123" s="28">
        <v>45552</v>
      </c>
      <c r="G123" s="25">
        <v>13</v>
      </c>
      <c r="H123" s="29">
        <v>17940</v>
      </c>
    </row>
    <row r="124" spans="2:8" x14ac:dyDescent="0.3">
      <c r="B124" s="25" t="s">
        <v>21</v>
      </c>
      <c r="C124" s="27">
        <v>290.37</v>
      </c>
      <c r="D124" s="28">
        <v>45547</v>
      </c>
      <c r="E124" s="28">
        <v>45547</v>
      </c>
      <c r="F124" s="28">
        <v>45554</v>
      </c>
      <c r="G124" s="25">
        <v>7</v>
      </c>
      <c r="H124" s="29">
        <v>2032.59</v>
      </c>
    </row>
    <row r="125" spans="2:8" x14ac:dyDescent="0.3">
      <c r="B125" s="25" t="s">
        <v>71</v>
      </c>
      <c r="C125" s="27">
        <v>1550</v>
      </c>
      <c r="D125" s="28">
        <v>45485</v>
      </c>
      <c r="E125" s="28">
        <v>45491</v>
      </c>
      <c r="F125" s="28">
        <v>45559</v>
      </c>
      <c r="G125" s="25">
        <v>68</v>
      </c>
      <c r="H125" s="29">
        <v>105400</v>
      </c>
    </row>
    <row r="126" spans="2:8" x14ac:dyDescent="0.3">
      <c r="B126" s="25" t="s">
        <v>72</v>
      </c>
      <c r="C126" s="27">
        <v>1350</v>
      </c>
      <c r="D126" s="28">
        <v>45499</v>
      </c>
      <c r="E126" s="28">
        <v>45503</v>
      </c>
      <c r="F126" s="28">
        <v>45559</v>
      </c>
      <c r="G126" s="25">
        <v>56</v>
      </c>
      <c r="H126" s="29">
        <v>75600</v>
      </c>
    </row>
    <row r="127" spans="2:8" x14ac:dyDescent="0.3">
      <c r="B127" s="25" t="s">
        <v>73</v>
      </c>
      <c r="C127" s="27">
        <v>728</v>
      </c>
      <c r="D127" s="28">
        <v>45496</v>
      </c>
      <c r="E127" s="28">
        <v>45527</v>
      </c>
      <c r="F127" s="28">
        <v>45559</v>
      </c>
      <c r="G127" s="25">
        <v>32</v>
      </c>
      <c r="H127" s="29">
        <v>23296</v>
      </c>
    </row>
    <row r="128" spans="2:8" x14ac:dyDescent="0.3">
      <c r="B128" s="25" t="s">
        <v>74</v>
      </c>
      <c r="C128" s="27">
        <v>780</v>
      </c>
      <c r="D128" s="28">
        <v>45502</v>
      </c>
      <c r="E128" s="28">
        <v>45534</v>
      </c>
      <c r="F128" s="28">
        <v>45559</v>
      </c>
      <c r="G128" s="25">
        <v>25</v>
      </c>
      <c r="H128" s="29">
        <v>19500</v>
      </c>
    </row>
    <row r="129" spans="2:8" x14ac:dyDescent="0.3">
      <c r="B129" s="25" t="s">
        <v>75</v>
      </c>
      <c r="C129" s="27">
        <v>562.26</v>
      </c>
      <c r="D129" s="28">
        <v>45502</v>
      </c>
      <c r="E129" s="28">
        <v>45533</v>
      </c>
      <c r="F129" s="28">
        <v>45559</v>
      </c>
      <c r="G129" s="25">
        <v>26</v>
      </c>
      <c r="H129" s="29">
        <v>14618.76</v>
      </c>
    </row>
    <row r="130" spans="2:8" x14ac:dyDescent="0.3">
      <c r="B130" s="25" t="s">
        <v>75</v>
      </c>
      <c r="C130" s="27">
        <v>1685</v>
      </c>
      <c r="D130" s="28">
        <v>45502</v>
      </c>
      <c r="E130" s="28">
        <v>45533</v>
      </c>
      <c r="F130" s="28">
        <v>45559</v>
      </c>
      <c r="G130" s="25">
        <v>26</v>
      </c>
      <c r="H130" s="29">
        <v>43810</v>
      </c>
    </row>
    <row r="131" spans="2:8" x14ac:dyDescent="0.3">
      <c r="B131" s="25" t="s">
        <v>75</v>
      </c>
      <c r="C131" s="27">
        <v>3302.06</v>
      </c>
      <c r="D131" s="28">
        <v>45502</v>
      </c>
      <c r="E131" s="28">
        <v>45533</v>
      </c>
      <c r="F131" s="28">
        <v>45559</v>
      </c>
      <c r="G131" s="25">
        <v>26</v>
      </c>
      <c r="H131" s="29">
        <v>85853.56</v>
      </c>
    </row>
    <row r="132" spans="2:8" x14ac:dyDescent="0.3">
      <c r="B132" s="25" t="s">
        <v>76</v>
      </c>
      <c r="C132" s="27">
        <v>3750</v>
      </c>
      <c r="D132" s="28">
        <v>45509</v>
      </c>
      <c r="E132" s="28">
        <v>45509</v>
      </c>
      <c r="F132" s="28">
        <v>45561</v>
      </c>
      <c r="G132" s="25">
        <v>52</v>
      </c>
      <c r="H132" s="29">
        <v>195000</v>
      </c>
    </row>
    <row r="133" spans="2:8" x14ac:dyDescent="0.3">
      <c r="B133" s="25"/>
      <c r="C133" s="25"/>
      <c r="D133" s="25"/>
      <c r="E133" s="25"/>
      <c r="F133" s="25"/>
      <c r="G133" s="25"/>
      <c r="H133" s="25"/>
    </row>
    <row r="134" spans="2:8" x14ac:dyDescent="0.3">
      <c r="B134" s="25"/>
      <c r="C134" s="27">
        <v>310611.73</v>
      </c>
      <c r="D134" s="25"/>
      <c r="E134" s="25"/>
      <c r="F134" s="25"/>
      <c r="G134" s="25">
        <v>1503</v>
      </c>
      <c r="H134" s="29">
        <v>17561338.879999999</v>
      </c>
    </row>
    <row r="135" spans="2:8" x14ac:dyDescent="0.3">
      <c r="B135" s="25"/>
      <c r="C135" s="25"/>
      <c r="D135" s="25"/>
      <c r="E135" s="25"/>
      <c r="F135" s="25"/>
      <c r="G135" s="25"/>
      <c r="H135" s="25"/>
    </row>
    <row r="136" spans="2:8" x14ac:dyDescent="0.3">
      <c r="B136" s="30" t="s">
        <v>7</v>
      </c>
      <c r="C136" s="25"/>
      <c r="D136" s="25"/>
      <c r="E136" s="25"/>
      <c r="F136" s="25"/>
      <c r="G136" s="25"/>
      <c r="H136" s="30">
        <v>56.54</v>
      </c>
    </row>
    <row r="137" spans="2:8" x14ac:dyDescent="0.3">
      <c r="B137" s="25"/>
      <c r="C137" s="25"/>
      <c r="D137" s="25"/>
      <c r="E137" s="25"/>
      <c r="F137" s="25"/>
      <c r="G137" s="25"/>
      <c r="H137" s="25"/>
    </row>
    <row r="139" spans="2:8" ht="18" x14ac:dyDescent="0.35">
      <c r="B139" s="38" t="s">
        <v>77</v>
      </c>
      <c r="C139" s="38"/>
      <c r="D139" s="38"/>
      <c r="E139" s="38"/>
      <c r="F139" s="38"/>
      <c r="G139" s="38"/>
      <c r="H139" s="38"/>
    </row>
    <row r="140" spans="2:8" ht="43.2" x14ac:dyDescent="0.3">
      <c r="B140" s="25" t="s">
        <v>0</v>
      </c>
      <c r="C140" s="25" t="s">
        <v>1</v>
      </c>
      <c r="D140" s="25" t="s">
        <v>2</v>
      </c>
      <c r="E140" s="25" t="s">
        <v>3</v>
      </c>
      <c r="F140" s="25" t="s">
        <v>4</v>
      </c>
      <c r="G140" s="31" t="s">
        <v>5</v>
      </c>
      <c r="H140" s="31" t="s">
        <v>6</v>
      </c>
    </row>
    <row r="141" spans="2:8" x14ac:dyDescent="0.3">
      <c r="B141" s="25" t="s">
        <v>50</v>
      </c>
      <c r="C141" s="27">
        <v>198.77</v>
      </c>
      <c r="D141" s="28">
        <v>45561</v>
      </c>
      <c r="E141" s="28">
        <v>45591</v>
      </c>
      <c r="F141" s="28">
        <v>45567</v>
      </c>
      <c r="G141" s="25">
        <v>-24</v>
      </c>
      <c r="H141" s="29">
        <v>-4770.4799999999996</v>
      </c>
    </row>
    <row r="142" spans="2:8" x14ac:dyDescent="0.3">
      <c r="B142" s="25" t="s">
        <v>78</v>
      </c>
      <c r="C142" s="27">
        <v>875.6</v>
      </c>
      <c r="D142" s="28">
        <v>45573</v>
      </c>
      <c r="E142" s="28">
        <v>45573</v>
      </c>
      <c r="F142" s="28">
        <v>45569</v>
      </c>
      <c r="G142" s="25">
        <v>-4</v>
      </c>
      <c r="H142" s="29">
        <v>-3502.4</v>
      </c>
    </row>
    <row r="143" spans="2:8" x14ac:dyDescent="0.3">
      <c r="B143" s="25" t="s">
        <v>79</v>
      </c>
      <c r="C143" s="27">
        <v>15000</v>
      </c>
      <c r="D143" s="28">
        <v>45476</v>
      </c>
      <c r="E143" s="28">
        <v>45504</v>
      </c>
      <c r="F143" s="28">
        <v>45574</v>
      </c>
      <c r="G143" s="25">
        <v>70</v>
      </c>
      <c r="H143" s="29">
        <v>1050000</v>
      </c>
    </row>
    <row r="144" spans="2:8" x14ac:dyDescent="0.3">
      <c r="B144" s="25" t="s">
        <v>80</v>
      </c>
      <c r="C144" s="27">
        <v>124.05</v>
      </c>
      <c r="D144" s="28">
        <v>45393</v>
      </c>
      <c r="E144" s="28">
        <v>45425</v>
      </c>
      <c r="F144" s="28">
        <v>45579</v>
      </c>
      <c r="G144" s="25">
        <v>154</v>
      </c>
      <c r="H144" s="29">
        <v>19103.7</v>
      </c>
    </row>
    <row r="145" spans="2:8" x14ac:dyDescent="0.3">
      <c r="B145" s="25"/>
      <c r="C145" s="27">
        <v>111.83</v>
      </c>
      <c r="D145" s="28">
        <v>45454</v>
      </c>
      <c r="E145" s="28">
        <v>45485</v>
      </c>
      <c r="F145" s="28">
        <v>45579</v>
      </c>
      <c r="G145" s="25">
        <v>94</v>
      </c>
      <c r="H145" s="29">
        <v>10512.02</v>
      </c>
    </row>
    <row r="146" spans="2:8" x14ac:dyDescent="0.3">
      <c r="B146" s="25"/>
      <c r="C146" s="27">
        <v>1347.14</v>
      </c>
      <c r="D146" s="28">
        <v>45514</v>
      </c>
      <c r="E146" s="28">
        <v>45545</v>
      </c>
      <c r="F146" s="28">
        <v>45579</v>
      </c>
      <c r="G146" s="25">
        <v>34</v>
      </c>
      <c r="H146" s="29">
        <v>45802.76</v>
      </c>
    </row>
    <row r="147" spans="2:8" x14ac:dyDescent="0.3">
      <c r="B147" s="25" t="s">
        <v>81</v>
      </c>
      <c r="C147" s="27">
        <v>1010</v>
      </c>
      <c r="D147" s="28">
        <v>45448</v>
      </c>
      <c r="E147" s="28">
        <v>45448</v>
      </c>
      <c r="F147" s="28">
        <v>45580</v>
      </c>
      <c r="G147" s="25">
        <v>132</v>
      </c>
      <c r="H147" s="29">
        <v>133320</v>
      </c>
    </row>
    <row r="148" spans="2:8" x14ac:dyDescent="0.3">
      <c r="B148" s="25" t="s">
        <v>82</v>
      </c>
      <c r="C148" s="27">
        <v>37.700000000000003</v>
      </c>
      <c r="D148" s="28">
        <v>45565</v>
      </c>
      <c r="E148" s="28">
        <v>45579</v>
      </c>
      <c r="F148" s="28">
        <v>45580</v>
      </c>
      <c r="G148" s="25">
        <v>1</v>
      </c>
      <c r="H148" s="25">
        <v>37.700000000000003</v>
      </c>
    </row>
    <row r="149" spans="2:8" x14ac:dyDescent="0.3">
      <c r="B149" s="25" t="s">
        <v>81</v>
      </c>
      <c r="C149" s="27">
        <v>4900</v>
      </c>
      <c r="D149" s="28">
        <v>45546</v>
      </c>
      <c r="E149" s="28">
        <v>45546</v>
      </c>
      <c r="F149" s="28">
        <v>45581</v>
      </c>
      <c r="G149" s="25">
        <v>35</v>
      </c>
      <c r="H149" s="29">
        <v>171500</v>
      </c>
    </row>
    <row r="150" spans="2:8" x14ac:dyDescent="0.3">
      <c r="B150" s="25" t="s">
        <v>81</v>
      </c>
      <c r="C150" s="27">
        <v>4900</v>
      </c>
      <c r="D150" s="28">
        <v>45546</v>
      </c>
      <c r="E150" s="28">
        <v>45546</v>
      </c>
      <c r="F150" s="28">
        <v>45581</v>
      </c>
      <c r="G150" s="25">
        <v>35</v>
      </c>
      <c r="H150" s="29">
        <v>171500</v>
      </c>
    </row>
    <row r="151" spans="2:8" x14ac:dyDescent="0.3">
      <c r="B151" s="25" t="s">
        <v>83</v>
      </c>
      <c r="C151" s="27">
        <v>4800</v>
      </c>
      <c r="D151" s="28">
        <v>45547</v>
      </c>
      <c r="E151" s="28">
        <v>45637</v>
      </c>
      <c r="F151" s="28">
        <v>45582</v>
      </c>
      <c r="G151" s="25">
        <v>-55</v>
      </c>
      <c r="H151" s="29">
        <v>-264000</v>
      </c>
    </row>
    <row r="152" spans="2:8" x14ac:dyDescent="0.3">
      <c r="B152" s="25" t="s">
        <v>44</v>
      </c>
      <c r="C152" s="27">
        <v>420.21</v>
      </c>
      <c r="D152" s="28">
        <v>45558</v>
      </c>
      <c r="E152" s="28">
        <v>45588</v>
      </c>
      <c r="F152" s="28">
        <v>45583</v>
      </c>
      <c r="G152" s="25">
        <v>-5</v>
      </c>
      <c r="H152" s="29">
        <v>-2101.0500000000002</v>
      </c>
    </row>
    <row r="153" spans="2:8" x14ac:dyDescent="0.3">
      <c r="B153" s="25" t="s">
        <v>64</v>
      </c>
      <c r="C153" s="27">
        <v>2300</v>
      </c>
      <c r="D153" s="28">
        <v>45482</v>
      </c>
      <c r="E153" s="28">
        <v>45513</v>
      </c>
      <c r="F153" s="28">
        <v>45583</v>
      </c>
      <c r="G153" s="25">
        <v>70</v>
      </c>
      <c r="H153" s="29">
        <v>161000</v>
      </c>
    </row>
    <row r="154" spans="2:8" x14ac:dyDescent="0.3">
      <c r="B154" s="25" t="s">
        <v>46</v>
      </c>
      <c r="C154" s="27">
        <v>342</v>
      </c>
      <c r="D154" s="28">
        <v>45559</v>
      </c>
      <c r="E154" s="28">
        <v>45559</v>
      </c>
      <c r="F154" s="28">
        <v>45583</v>
      </c>
      <c r="G154" s="25">
        <v>24</v>
      </c>
      <c r="H154" s="29">
        <v>8208</v>
      </c>
    </row>
    <row r="155" spans="2:8" x14ac:dyDescent="0.3">
      <c r="B155" s="25" t="s">
        <v>84</v>
      </c>
      <c r="C155" s="27">
        <v>10368</v>
      </c>
      <c r="D155" s="28">
        <v>45383</v>
      </c>
      <c r="E155" s="28">
        <v>45393</v>
      </c>
      <c r="F155" s="28">
        <v>45588</v>
      </c>
      <c r="G155" s="25">
        <v>195</v>
      </c>
      <c r="H155" s="29">
        <v>2021760</v>
      </c>
    </row>
    <row r="156" spans="2:8" x14ac:dyDescent="0.3">
      <c r="B156" s="25" t="s">
        <v>84</v>
      </c>
      <c r="C156" s="27">
        <v>10440</v>
      </c>
      <c r="D156" s="28">
        <v>45383</v>
      </c>
      <c r="E156" s="28">
        <v>45393</v>
      </c>
      <c r="F156" s="28">
        <v>45588</v>
      </c>
      <c r="G156" s="25">
        <v>195</v>
      </c>
      <c r="H156" s="29">
        <v>2035800</v>
      </c>
    </row>
    <row r="157" spans="2:8" x14ac:dyDescent="0.3">
      <c r="B157" s="25" t="s">
        <v>75</v>
      </c>
      <c r="C157" s="27">
        <v>6077.43</v>
      </c>
      <c r="D157" s="28">
        <v>45502</v>
      </c>
      <c r="E157" s="28">
        <v>45533</v>
      </c>
      <c r="F157" s="28">
        <v>45588</v>
      </c>
      <c r="G157" s="25">
        <v>55</v>
      </c>
      <c r="H157" s="29">
        <v>334258.65000000002</v>
      </c>
    </row>
    <row r="158" spans="2:8" x14ac:dyDescent="0.3">
      <c r="B158" s="25" t="s">
        <v>85</v>
      </c>
      <c r="C158" s="27">
        <v>1290</v>
      </c>
      <c r="D158" s="28">
        <v>45574</v>
      </c>
      <c r="E158" s="28">
        <v>45589</v>
      </c>
      <c r="F158" s="28">
        <v>45594</v>
      </c>
      <c r="G158" s="25">
        <v>5</v>
      </c>
      <c r="H158" s="29">
        <v>6450</v>
      </c>
    </row>
    <row r="159" spans="2:8" x14ac:dyDescent="0.3">
      <c r="B159" s="25" t="s">
        <v>86</v>
      </c>
      <c r="C159" s="27">
        <v>450</v>
      </c>
      <c r="D159" s="28">
        <v>45616</v>
      </c>
      <c r="E159" s="28">
        <v>45616</v>
      </c>
      <c r="F159" s="28">
        <v>45596</v>
      </c>
      <c r="G159" s="25">
        <v>-20</v>
      </c>
      <c r="H159" s="29">
        <v>-9000</v>
      </c>
    </row>
    <row r="160" spans="2:8" x14ac:dyDescent="0.3">
      <c r="B160" s="25" t="s">
        <v>87</v>
      </c>
      <c r="C160" s="27">
        <v>420</v>
      </c>
      <c r="D160" s="28">
        <v>45616</v>
      </c>
      <c r="E160" s="28">
        <v>45617</v>
      </c>
      <c r="F160" s="28">
        <v>45596</v>
      </c>
      <c r="G160" s="25">
        <v>-21</v>
      </c>
      <c r="H160" s="29">
        <v>-8820</v>
      </c>
    </row>
    <row r="161" spans="2:8" x14ac:dyDescent="0.3">
      <c r="B161" s="25" t="s">
        <v>44</v>
      </c>
      <c r="C161" s="27">
        <v>645.54</v>
      </c>
      <c r="D161" s="28">
        <v>45586</v>
      </c>
      <c r="E161" s="28">
        <v>45616</v>
      </c>
      <c r="F161" s="28">
        <v>45604</v>
      </c>
      <c r="G161" s="25">
        <v>-12</v>
      </c>
      <c r="H161" s="29">
        <v>-7746.48</v>
      </c>
    </row>
    <row r="162" spans="2:8" x14ac:dyDescent="0.3">
      <c r="B162" s="25" t="s">
        <v>59</v>
      </c>
      <c r="C162" s="27">
        <v>935.2</v>
      </c>
      <c r="D162" s="28">
        <v>45566</v>
      </c>
      <c r="E162" s="28">
        <v>45597</v>
      </c>
      <c r="F162" s="28">
        <v>45604</v>
      </c>
      <c r="G162" s="25">
        <v>7</v>
      </c>
      <c r="H162" s="29">
        <v>6546.4</v>
      </c>
    </row>
    <row r="163" spans="2:8" x14ac:dyDescent="0.3">
      <c r="B163" s="25" t="s">
        <v>74</v>
      </c>
      <c r="C163" s="27">
        <v>780</v>
      </c>
      <c r="D163" s="28">
        <v>45573</v>
      </c>
      <c r="E163" s="28">
        <v>45604</v>
      </c>
      <c r="F163" s="28">
        <v>45604</v>
      </c>
      <c r="G163" s="25">
        <v>0</v>
      </c>
      <c r="H163" s="25" t="s">
        <v>88</v>
      </c>
    </row>
    <row r="164" spans="2:8" x14ac:dyDescent="0.3">
      <c r="B164" s="25" t="s">
        <v>89</v>
      </c>
      <c r="C164" s="27">
        <v>728</v>
      </c>
      <c r="D164" s="28">
        <v>45565</v>
      </c>
      <c r="E164" s="28">
        <v>45597</v>
      </c>
      <c r="F164" s="28">
        <v>45604</v>
      </c>
      <c r="G164" s="25">
        <v>7</v>
      </c>
      <c r="H164" s="29">
        <v>5096</v>
      </c>
    </row>
    <row r="165" spans="2:8" x14ac:dyDescent="0.3">
      <c r="B165" s="25" t="s">
        <v>26</v>
      </c>
      <c r="C165" s="27">
        <v>11456.64</v>
      </c>
      <c r="D165" s="28">
        <v>45566</v>
      </c>
      <c r="E165" s="28">
        <v>45597</v>
      </c>
      <c r="F165" s="28">
        <v>45604</v>
      </c>
      <c r="G165" s="25">
        <v>7</v>
      </c>
      <c r="H165" s="29">
        <v>80196.479999999996</v>
      </c>
    </row>
    <row r="166" spans="2:8" x14ac:dyDescent="0.3">
      <c r="B166" s="25" t="s">
        <v>90</v>
      </c>
      <c r="C166" s="27">
        <v>196.48</v>
      </c>
      <c r="D166" s="28">
        <v>45575</v>
      </c>
      <c r="E166" s="28">
        <v>45607</v>
      </c>
      <c r="F166" s="28">
        <v>45604</v>
      </c>
      <c r="G166" s="25">
        <v>-3</v>
      </c>
      <c r="H166" s="25">
        <v>-589.44000000000005</v>
      </c>
    </row>
    <row r="167" spans="2:8" x14ac:dyDescent="0.3">
      <c r="B167" s="25" t="s">
        <v>91</v>
      </c>
      <c r="C167" s="27">
        <v>600</v>
      </c>
      <c r="D167" s="28">
        <v>45547</v>
      </c>
      <c r="E167" s="28">
        <v>45596</v>
      </c>
      <c r="F167" s="28">
        <v>45608</v>
      </c>
      <c r="G167" s="25">
        <v>12</v>
      </c>
      <c r="H167" s="29">
        <v>7200</v>
      </c>
    </row>
    <row r="168" spans="2:8" x14ac:dyDescent="0.3">
      <c r="B168" s="25" t="s">
        <v>91</v>
      </c>
      <c r="C168" s="27">
        <v>800</v>
      </c>
      <c r="D168" s="28">
        <v>45565</v>
      </c>
      <c r="E168" s="28">
        <v>45596</v>
      </c>
      <c r="F168" s="28">
        <v>45608</v>
      </c>
      <c r="G168" s="25">
        <v>12</v>
      </c>
      <c r="H168" s="29">
        <v>9600</v>
      </c>
    </row>
    <row r="169" spans="2:8" x14ac:dyDescent="0.3">
      <c r="B169" s="25" t="s">
        <v>92</v>
      </c>
      <c r="C169" s="27">
        <v>764.14</v>
      </c>
      <c r="D169" s="28">
        <v>45603</v>
      </c>
      <c r="E169" s="28">
        <v>45603</v>
      </c>
      <c r="F169" s="28">
        <v>45610</v>
      </c>
      <c r="G169" s="25">
        <v>7</v>
      </c>
      <c r="H169" s="29">
        <v>5348.98</v>
      </c>
    </row>
    <row r="170" spans="2:8" x14ac:dyDescent="0.3">
      <c r="B170" s="25" t="s">
        <v>93</v>
      </c>
      <c r="C170" s="27">
        <v>13200</v>
      </c>
      <c r="D170" s="28">
        <v>45603</v>
      </c>
      <c r="E170" s="28">
        <v>45611</v>
      </c>
      <c r="F170" s="28">
        <v>45621</v>
      </c>
      <c r="G170" s="25">
        <v>10</v>
      </c>
      <c r="H170" s="29">
        <v>132000</v>
      </c>
    </row>
    <row r="171" spans="2:8" x14ac:dyDescent="0.3">
      <c r="B171" s="25" t="s">
        <v>87</v>
      </c>
      <c r="C171" s="27">
        <v>980</v>
      </c>
      <c r="D171" s="28">
        <v>45616</v>
      </c>
      <c r="E171" s="28">
        <v>45617</v>
      </c>
      <c r="F171" s="28">
        <v>45624</v>
      </c>
      <c r="G171" s="25">
        <v>7</v>
      </c>
      <c r="H171" s="29">
        <v>6860</v>
      </c>
    </row>
    <row r="172" spans="2:8" x14ac:dyDescent="0.3">
      <c r="B172" s="25" t="s">
        <v>48</v>
      </c>
      <c r="C172" s="27">
        <v>10500</v>
      </c>
      <c r="D172" s="28">
        <v>45506</v>
      </c>
      <c r="E172" s="28">
        <v>45506</v>
      </c>
      <c r="F172" s="28">
        <v>45628</v>
      </c>
      <c r="G172" s="25">
        <v>122</v>
      </c>
      <c r="H172" s="29">
        <v>1281000</v>
      </c>
    </row>
    <row r="173" spans="2:8" x14ac:dyDescent="0.3">
      <c r="B173" s="25" t="s">
        <v>94</v>
      </c>
      <c r="C173" s="27">
        <v>1939.2</v>
      </c>
      <c r="D173" s="28">
        <v>45586</v>
      </c>
      <c r="E173" s="28">
        <v>45586</v>
      </c>
      <c r="F173" s="28">
        <v>45628</v>
      </c>
      <c r="G173" s="25">
        <v>42</v>
      </c>
      <c r="H173" s="29">
        <v>81446.399999999994</v>
      </c>
    </row>
    <row r="174" spans="2:8" x14ac:dyDescent="0.3">
      <c r="B174" s="25" t="s">
        <v>21</v>
      </c>
      <c r="C174" s="27">
        <v>290.36</v>
      </c>
      <c r="D174" s="28">
        <v>45616</v>
      </c>
      <c r="E174" s="28">
        <v>45616</v>
      </c>
      <c r="F174" s="28">
        <v>45628</v>
      </c>
      <c r="G174" s="25">
        <v>12</v>
      </c>
      <c r="H174" s="29">
        <v>3484.32</v>
      </c>
    </row>
    <row r="175" spans="2:8" x14ac:dyDescent="0.3">
      <c r="B175" s="25" t="s">
        <v>95</v>
      </c>
      <c r="C175" s="27">
        <v>3400</v>
      </c>
      <c r="D175" s="28">
        <v>45376</v>
      </c>
      <c r="E175" s="28">
        <v>45406</v>
      </c>
      <c r="F175" s="28">
        <v>45628</v>
      </c>
      <c r="G175" s="25">
        <v>222</v>
      </c>
      <c r="H175" s="29">
        <v>754800</v>
      </c>
    </row>
    <row r="176" spans="2:8" x14ac:dyDescent="0.3">
      <c r="B176" s="25" t="s">
        <v>79</v>
      </c>
      <c r="C176" s="27">
        <v>25000</v>
      </c>
      <c r="D176" s="28">
        <v>45614</v>
      </c>
      <c r="E176" s="28">
        <v>45625</v>
      </c>
      <c r="F176" s="28">
        <v>45628</v>
      </c>
      <c r="G176" s="25">
        <v>3</v>
      </c>
      <c r="H176" s="29">
        <v>75000</v>
      </c>
    </row>
    <row r="177" spans="2:8" x14ac:dyDescent="0.3">
      <c r="B177" s="25" t="s">
        <v>27</v>
      </c>
      <c r="C177" s="27">
        <v>225</v>
      </c>
      <c r="D177" s="28">
        <v>45572</v>
      </c>
      <c r="E177" s="28">
        <v>45603</v>
      </c>
      <c r="F177" s="28">
        <v>45628</v>
      </c>
      <c r="G177" s="25">
        <v>25</v>
      </c>
      <c r="H177" s="29">
        <v>5625</v>
      </c>
    </row>
    <row r="178" spans="2:8" x14ac:dyDescent="0.3">
      <c r="B178" s="25" t="s">
        <v>96</v>
      </c>
      <c r="C178" s="27">
        <v>2550</v>
      </c>
      <c r="D178" s="28">
        <v>45595</v>
      </c>
      <c r="E178" s="28">
        <v>45626</v>
      </c>
      <c r="F178" s="28">
        <v>45629</v>
      </c>
      <c r="G178" s="25">
        <v>3</v>
      </c>
      <c r="H178" s="29">
        <v>7650</v>
      </c>
    </row>
    <row r="179" spans="2:8" x14ac:dyDescent="0.3">
      <c r="B179" s="25" t="s">
        <v>44</v>
      </c>
      <c r="C179" s="27">
        <v>602.91</v>
      </c>
      <c r="D179" s="28">
        <v>45617</v>
      </c>
      <c r="E179" s="28">
        <v>45647</v>
      </c>
      <c r="F179" s="28">
        <v>45644</v>
      </c>
      <c r="G179" s="25">
        <v>-3</v>
      </c>
      <c r="H179" s="29">
        <v>-1808.73</v>
      </c>
    </row>
    <row r="180" spans="2:8" x14ac:dyDescent="0.3">
      <c r="B180" s="25" t="s">
        <v>48</v>
      </c>
      <c r="C180" s="27">
        <v>2000</v>
      </c>
      <c r="D180" s="28">
        <v>45618</v>
      </c>
      <c r="E180" s="28">
        <v>45618</v>
      </c>
      <c r="F180" s="28">
        <v>45644</v>
      </c>
      <c r="G180" s="25">
        <v>26</v>
      </c>
      <c r="H180" s="29">
        <v>52000</v>
      </c>
    </row>
    <row r="181" spans="2:8" x14ac:dyDescent="0.3">
      <c r="B181" s="25" t="s">
        <v>48</v>
      </c>
      <c r="C181" s="27">
        <v>30500</v>
      </c>
      <c r="D181" s="28">
        <v>45618</v>
      </c>
      <c r="E181" s="28">
        <v>45618</v>
      </c>
      <c r="F181" s="28">
        <v>45644</v>
      </c>
      <c r="G181" s="25">
        <v>26</v>
      </c>
      <c r="H181" s="29">
        <v>793000</v>
      </c>
    </row>
    <row r="182" spans="2:8" x14ac:dyDescent="0.3">
      <c r="B182" s="25" t="s">
        <v>93</v>
      </c>
      <c r="C182" s="27">
        <v>19800</v>
      </c>
      <c r="D182" s="28">
        <v>45616</v>
      </c>
      <c r="E182" s="28">
        <v>45646</v>
      </c>
      <c r="F182" s="28">
        <v>45644</v>
      </c>
      <c r="G182" s="25">
        <v>-2</v>
      </c>
      <c r="H182" s="29">
        <v>-39600</v>
      </c>
    </row>
    <row r="183" spans="2:8" x14ac:dyDescent="0.3">
      <c r="B183" s="25" t="s">
        <v>60</v>
      </c>
      <c r="C183" s="27">
        <v>6002</v>
      </c>
      <c r="D183" s="28">
        <v>45638</v>
      </c>
      <c r="E183" s="28">
        <v>45649</v>
      </c>
      <c r="F183" s="28">
        <v>45645</v>
      </c>
      <c r="G183" s="25">
        <v>-4</v>
      </c>
      <c r="H183" s="29">
        <v>-24008</v>
      </c>
    </row>
    <row r="184" spans="2:8" x14ac:dyDescent="0.3">
      <c r="B184" s="25" t="s">
        <v>19</v>
      </c>
      <c r="C184" s="27">
        <v>714.5</v>
      </c>
      <c r="D184" s="28">
        <v>45468</v>
      </c>
      <c r="E184" s="28">
        <v>45468</v>
      </c>
      <c r="F184" s="28">
        <v>45645</v>
      </c>
      <c r="G184" s="25">
        <v>177</v>
      </c>
      <c r="H184" s="29">
        <v>126466.5</v>
      </c>
    </row>
    <row r="185" spans="2:8" x14ac:dyDescent="0.3">
      <c r="B185" s="25" t="s">
        <v>92</v>
      </c>
      <c r="C185" s="27">
        <v>10688</v>
      </c>
      <c r="D185" s="28">
        <v>45637</v>
      </c>
      <c r="E185" s="28">
        <v>45637</v>
      </c>
      <c r="F185" s="28">
        <v>45653</v>
      </c>
      <c r="G185" s="25">
        <v>16</v>
      </c>
      <c r="H185" s="29">
        <v>171008</v>
      </c>
    </row>
    <row r="186" spans="2:8" x14ac:dyDescent="0.3">
      <c r="B186" s="25"/>
      <c r="C186" s="25"/>
      <c r="D186" s="25"/>
      <c r="E186" s="25"/>
      <c r="F186" s="25"/>
      <c r="G186" s="25"/>
      <c r="H186" s="25"/>
    </row>
    <row r="187" spans="2:8" x14ac:dyDescent="0.3">
      <c r="B187" s="25"/>
      <c r="C187" s="27">
        <v>210710.7</v>
      </c>
      <c r="D187" s="25"/>
      <c r="E187" s="25"/>
      <c r="F187" s="25"/>
      <c r="G187" s="25">
        <v>1689</v>
      </c>
      <c r="H187" s="29">
        <v>9407634.3300000001</v>
      </c>
    </row>
    <row r="188" spans="2:8" x14ac:dyDescent="0.3">
      <c r="B188" s="25"/>
      <c r="C188" s="25"/>
      <c r="D188" s="25"/>
      <c r="E188" s="25"/>
      <c r="F188" s="25"/>
      <c r="G188" s="25"/>
      <c r="H188" s="25"/>
    </row>
    <row r="189" spans="2:8" x14ac:dyDescent="0.3">
      <c r="B189" s="30" t="s">
        <v>7</v>
      </c>
      <c r="C189" s="25"/>
      <c r="D189" s="25"/>
      <c r="E189" s="25"/>
      <c r="F189" s="25"/>
      <c r="G189" s="25"/>
      <c r="H189" s="30">
        <v>44.65</v>
      </c>
    </row>
    <row r="190" spans="2:8" x14ac:dyDescent="0.3">
      <c r="B190" s="25"/>
      <c r="C190" s="25"/>
      <c r="D190" s="25"/>
      <c r="E190" s="25"/>
      <c r="F190" s="25"/>
      <c r="G190" s="25"/>
      <c r="H190" s="25"/>
    </row>
  </sheetData>
  <mergeCells count="4">
    <mergeCell ref="B1:H1"/>
    <mergeCell ref="B55:H55"/>
    <mergeCell ref="B85:H85"/>
    <mergeCell ref="B139:H139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2025-08-01T13:26:18Z</dcterms:modified>
</cp:coreProperties>
</file>