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33CF9EE-E58D-48AA-857C-80C1B84A3FEF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1°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C43" i="1"/>
  <c r="G43" i="1" l="1"/>
  <c r="H43" i="1"/>
  <c r="H45" i="1" s="1"/>
</calcChain>
</file>

<file path=xl/sharedStrings.xml><?xml version="1.0" encoding="utf-8"?>
<sst xmlns="http://schemas.openxmlformats.org/spreadsheetml/2006/main" count="47" uniqueCount="36">
  <si>
    <t>Fornitori</t>
  </si>
  <si>
    <t>importo  A</t>
  </si>
  <si>
    <t>data fatt</t>
  </si>
  <si>
    <t>scadenza  B</t>
  </si>
  <si>
    <t>pagamento C</t>
  </si>
  <si>
    <t>diff. Gg tra pagam e scad = D = C- B</t>
  </si>
  <si>
    <t>ritardo ponderato A*D</t>
  </si>
  <si>
    <t>RITARDO PONDERATO</t>
  </si>
  <si>
    <t>GESTIONI.DOC</t>
  </si>
  <si>
    <t>STUDIO BARBERO</t>
  </si>
  <si>
    <t>MESSE BERLIN</t>
  </si>
  <si>
    <t>1° TRIMESTRE 2025</t>
  </si>
  <si>
    <t xml:space="preserve">THE ITALIAN CHAMBER </t>
  </si>
  <si>
    <t>AMERI</t>
  </si>
  <si>
    <t>AEGUA</t>
  </si>
  <si>
    <t>CURIOSITAS</t>
  </si>
  <si>
    <t>CALANDRINI</t>
  </si>
  <si>
    <t>TIM</t>
  </si>
  <si>
    <t>STUDIO LEGALE LAVATELLI</t>
  </si>
  <si>
    <t>DELOITTE TOUCHE</t>
  </si>
  <si>
    <t>EDENRED</t>
  </si>
  <si>
    <t>SAPEUR</t>
  </si>
  <si>
    <t>CLICK UTILITY TEAM</t>
  </si>
  <si>
    <t>BALLERO DALLA DEA</t>
  </si>
  <si>
    <t>GGALLERY</t>
  </si>
  <si>
    <t>NESPRESSO</t>
  </si>
  <si>
    <t>DELOITTE LEGAL</t>
  </si>
  <si>
    <t>BUBBLE VIAGGI</t>
  </si>
  <si>
    <t>PALFIERE</t>
  </si>
  <si>
    <t>MANUELINA</t>
  </si>
  <si>
    <t>ARTI GRAFICHE SANTORO</t>
  </si>
  <si>
    <t>WOLTERS KLUWER</t>
  </si>
  <si>
    <t>AZ.SPEC.RIVIERE DI LIGURIA</t>
  </si>
  <si>
    <t>MIPS</t>
  </si>
  <si>
    <t>VALSECCHI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</si>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</sst>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[$€-2]\ * #,##0.00_-;\-[$€-2]\ * #,##0.00_-;_-[$€-2]\ * &quot;-&quot;??_-;_-@_-"/>
    <numFmt numFmtId="166" formatCode="_-[$€-410]\ * #,##0.00_-;\-[$€-410]\ * #,##0.00_-;_-[$€-410]\ * &quot;-&quot;??_-;_-@_-"/>
    <numFmt numFmtId="167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5" fontId="0" fillId="0" borderId="8" xfId="0" applyNumberFormat="1" applyBorder="1"/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2" fontId="0" fillId="0" borderId="8" xfId="0" applyNumberFormat="1" applyBorder="1"/>
    <xf numFmtId="164" fontId="0" fillId="0" borderId="9" xfId="1" applyFont="1" applyBorder="1"/>
    <xf numFmtId="14" fontId="0" fillId="0" borderId="8" xfId="1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5" xfId="0" applyNumberFormat="1" applyBorder="1"/>
    <xf numFmtId="14" fontId="0" fillId="0" borderId="5" xfId="1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166" fontId="0" fillId="0" borderId="8" xfId="0" applyNumberFormat="1" applyBorder="1"/>
    <xf numFmtId="167" fontId="0" fillId="0" borderId="8" xfId="0" applyNumberFormat="1" applyBorder="1"/>
    <xf numFmtId="0" fontId="2" fillId="2" borderId="7" xfId="0" applyFont="1" applyFill="1" applyBorder="1"/>
    <xf numFmtId="164" fontId="2" fillId="2" borderId="9" xfId="1" applyFont="1" applyFill="1" applyBorder="1"/>
    <xf numFmtId="0" fontId="0" fillId="0" borderId="10" xfId="0" applyBorder="1"/>
    <xf numFmtId="166" fontId="0" fillId="0" borderId="11" xfId="0" applyNumberFormat="1" applyBorder="1"/>
    <xf numFmtId="167" fontId="0" fillId="0" borderId="11" xfId="0" applyNumberFormat="1" applyBorder="1"/>
    <xf numFmtId="2" fontId="0" fillId="0" borderId="11" xfId="0" applyNumberFormat="1" applyBorder="1"/>
    <xf numFmtId="164" fontId="0" fillId="0" borderId="12" xfId="1" applyFont="1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6"/>
  <sheetViews>
    <sheetView tabSelected="1" workbookViewId="0">
      <selection activeCell="F4" sqref="F4"/>
    </sheetView>
  </sheetViews>
  <sheetFormatPr defaultRowHeight="14.4" x14ac:dyDescent="0.3"/>
  <cols>
    <col min="1" max="1" width="2.88671875" customWidth="1"/>
    <col min="2" max="2" width="29.6640625" customWidth="1"/>
    <col min="3" max="3" width="14.6640625" customWidth="1"/>
    <col min="4" max="4" width="13.6640625" customWidth="1"/>
    <col min="5" max="5" width="11.6640625" customWidth="1"/>
    <col min="6" max="7" width="12.6640625" customWidth="1"/>
    <col min="8" max="8" width="17.6640625" customWidth="1"/>
  </cols>
  <sheetData>
    <row r="1" spans="2:8" ht="18.600000000000001" thickBot="1" x14ac:dyDescent="0.4">
      <c r="B1" s="26" t="s">
        <v>11</v>
      </c>
      <c r="C1" s="27"/>
      <c r="D1" s="27"/>
      <c r="E1" s="27"/>
      <c r="F1" s="27"/>
      <c r="G1" s="27"/>
      <c r="H1" s="28"/>
    </row>
    <row r="2" spans="2:8" ht="43.2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2:8" x14ac:dyDescent="0.3">
      <c r="B3" s="4" t="s">
        <v>12</v>
      </c>
      <c r="C3" s="5">
        <v>19600</v>
      </c>
      <c r="D3" s="6">
        <v>45631</v>
      </c>
      <c r="E3" s="6">
        <v>45661</v>
      </c>
      <c r="F3" s="7">
        <v>45660</v>
      </c>
      <c r="G3" s="8">
        <f t="shared" ref="G3:G40" si="0">+F3-E3</f>
        <v>-1</v>
      </c>
      <c r="H3" s="9">
        <f t="shared" ref="H3:H40" si="1">+G3*C3</f>
        <v>-19600</v>
      </c>
    </row>
    <row r="4" spans="2:8" x14ac:dyDescent="0.3">
      <c r="B4" s="4" t="s">
        <v>10</v>
      </c>
      <c r="C4" s="5">
        <v>37225</v>
      </c>
      <c r="D4" s="10">
        <v>45643</v>
      </c>
      <c r="E4" s="10">
        <v>45673</v>
      </c>
      <c r="F4" s="7">
        <v>45665</v>
      </c>
      <c r="G4" s="8">
        <f t="shared" si="0"/>
        <v>-8</v>
      </c>
      <c r="H4" s="9">
        <f t="shared" si="1"/>
        <v>-297800</v>
      </c>
    </row>
    <row r="5" spans="2:8" x14ac:dyDescent="0.3">
      <c r="B5" s="4" t="s">
        <v>13</v>
      </c>
      <c r="C5" s="5">
        <v>3750</v>
      </c>
      <c r="D5" s="10">
        <v>45509</v>
      </c>
      <c r="E5" s="10">
        <v>45657</v>
      </c>
      <c r="F5" s="7">
        <v>45665</v>
      </c>
      <c r="G5" s="8">
        <f t="shared" si="0"/>
        <v>8</v>
      </c>
      <c r="H5" s="9">
        <f t="shared" si="1"/>
        <v>30000</v>
      </c>
    </row>
    <row r="6" spans="2:8" x14ac:dyDescent="0.3">
      <c r="B6" s="4" t="s">
        <v>14</v>
      </c>
      <c r="C6" s="5">
        <v>28.69</v>
      </c>
      <c r="D6" s="10">
        <v>45667</v>
      </c>
      <c r="E6" s="6">
        <v>45697</v>
      </c>
      <c r="F6" s="7">
        <v>45670</v>
      </c>
      <c r="G6" s="8">
        <f t="shared" si="0"/>
        <v>-27</v>
      </c>
      <c r="H6" s="9">
        <f t="shared" si="1"/>
        <v>-774.63</v>
      </c>
    </row>
    <row r="7" spans="2:8" x14ac:dyDescent="0.3">
      <c r="B7" s="4" t="s">
        <v>8</v>
      </c>
      <c r="C7" s="5">
        <v>84</v>
      </c>
      <c r="D7" s="10">
        <v>45673</v>
      </c>
      <c r="E7" s="6">
        <v>45673</v>
      </c>
      <c r="F7" s="7">
        <v>45670</v>
      </c>
      <c r="G7" s="8">
        <f t="shared" si="0"/>
        <v>-3</v>
      </c>
      <c r="H7" s="9">
        <f t="shared" si="1"/>
        <v>-252</v>
      </c>
    </row>
    <row r="8" spans="2:8" x14ac:dyDescent="0.3">
      <c r="B8" s="25" t="s">
        <v>15</v>
      </c>
      <c r="C8" s="5">
        <v>3500</v>
      </c>
      <c r="D8" s="10">
        <v>45627</v>
      </c>
      <c r="E8" s="6">
        <v>45657</v>
      </c>
      <c r="F8" s="7">
        <v>45670</v>
      </c>
      <c r="G8" s="8">
        <f t="shared" si="0"/>
        <v>13</v>
      </c>
      <c r="H8" s="9">
        <f t="shared" si="1"/>
        <v>45500</v>
      </c>
    </row>
    <row r="9" spans="2:8" x14ac:dyDescent="0.3">
      <c r="B9" s="4" t="s">
        <v>16</v>
      </c>
      <c r="C9" s="5">
        <v>7280</v>
      </c>
      <c r="D9" s="10">
        <v>45670</v>
      </c>
      <c r="E9" s="6">
        <v>45701</v>
      </c>
      <c r="F9" s="7">
        <v>45671</v>
      </c>
      <c r="G9" s="8">
        <f t="shared" si="0"/>
        <v>-30</v>
      </c>
      <c r="H9" s="9">
        <f t="shared" si="1"/>
        <v>-218400</v>
      </c>
    </row>
    <row r="10" spans="2:8" x14ac:dyDescent="0.3">
      <c r="B10" s="4" t="s">
        <v>17</v>
      </c>
      <c r="C10" s="5">
        <v>414.29</v>
      </c>
      <c r="D10" s="10">
        <v>45637</v>
      </c>
      <c r="E10" s="6">
        <v>45670</v>
      </c>
      <c r="F10" s="7">
        <v>45673</v>
      </c>
      <c r="G10" s="8">
        <f t="shared" si="0"/>
        <v>3</v>
      </c>
      <c r="H10" s="9">
        <f t="shared" si="1"/>
        <v>1242.8700000000001</v>
      </c>
    </row>
    <row r="11" spans="2:8" x14ac:dyDescent="0.3">
      <c r="B11" s="4" t="s">
        <v>18</v>
      </c>
      <c r="C11" s="5">
        <v>5344</v>
      </c>
      <c r="D11" s="10">
        <v>45649</v>
      </c>
      <c r="E11" s="6">
        <v>45679</v>
      </c>
      <c r="F11" s="7">
        <v>45674</v>
      </c>
      <c r="G11" s="8">
        <f t="shared" si="0"/>
        <v>-5</v>
      </c>
      <c r="H11" s="9">
        <f t="shared" si="1"/>
        <v>-26720</v>
      </c>
    </row>
    <row r="12" spans="2:8" x14ac:dyDescent="0.3">
      <c r="B12" s="4" t="s">
        <v>19</v>
      </c>
      <c r="C12" s="5">
        <v>1643</v>
      </c>
      <c r="D12" s="10">
        <v>45649</v>
      </c>
      <c r="E12" s="6">
        <v>45679</v>
      </c>
      <c r="F12" s="7">
        <v>45674</v>
      </c>
      <c r="G12" s="8">
        <f t="shared" si="0"/>
        <v>-5</v>
      </c>
      <c r="H12" s="9">
        <f t="shared" si="1"/>
        <v>-8215</v>
      </c>
    </row>
    <row r="13" spans="2:8" x14ac:dyDescent="0.3">
      <c r="B13" s="4" t="s">
        <v>20</v>
      </c>
      <c r="C13" s="5">
        <v>468.93</v>
      </c>
      <c r="D13" s="10">
        <v>45656</v>
      </c>
      <c r="E13" s="6">
        <v>45686</v>
      </c>
      <c r="F13" s="7">
        <v>45681</v>
      </c>
      <c r="G13" s="8">
        <f t="shared" si="0"/>
        <v>-5</v>
      </c>
      <c r="H13" s="9">
        <f t="shared" si="1"/>
        <v>-2344.65</v>
      </c>
    </row>
    <row r="14" spans="2:8" x14ac:dyDescent="0.3">
      <c r="B14" s="4" t="s">
        <v>21</v>
      </c>
      <c r="C14" s="5">
        <v>985.32</v>
      </c>
      <c r="D14" s="10">
        <v>45678</v>
      </c>
      <c r="E14" s="6">
        <v>45708</v>
      </c>
      <c r="F14" s="7">
        <v>45681</v>
      </c>
      <c r="G14" s="8">
        <f t="shared" si="0"/>
        <v>-27</v>
      </c>
      <c r="H14" s="9">
        <f t="shared" si="1"/>
        <v>-26603.640000000003</v>
      </c>
    </row>
    <row r="15" spans="2:8" x14ac:dyDescent="0.3">
      <c r="B15" s="4" t="s">
        <v>22</v>
      </c>
      <c r="C15" s="5">
        <v>4268.42</v>
      </c>
      <c r="D15" s="10">
        <v>45674</v>
      </c>
      <c r="E15" s="6">
        <v>45704</v>
      </c>
      <c r="F15" s="7">
        <v>45681</v>
      </c>
      <c r="G15" s="8">
        <f t="shared" si="0"/>
        <v>-23</v>
      </c>
      <c r="H15" s="9">
        <f t="shared" si="1"/>
        <v>-98173.66</v>
      </c>
    </row>
    <row r="16" spans="2:8" x14ac:dyDescent="0.3">
      <c r="B16" s="4" t="s">
        <v>9</v>
      </c>
      <c r="C16" s="5">
        <v>290.39</v>
      </c>
      <c r="D16" s="10">
        <v>45679</v>
      </c>
      <c r="E16" s="6">
        <v>45709</v>
      </c>
      <c r="F16" s="7">
        <v>45681</v>
      </c>
      <c r="G16" s="8">
        <f t="shared" si="0"/>
        <v>-28</v>
      </c>
      <c r="H16" s="9">
        <f t="shared" si="1"/>
        <v>-8130.92</v>
      </c>
    </row>
    <row r="17" spans="2:8" x14ac:dyDescent="0.3">
      <c r="B17" s="4" t="s">
        <v>22</v>
      </c>
      <c r="C17" s="5">
        <v>4295</v>
      </c>
      <c r="D17" s="10">
        <v>45705</v>
      </c>
      <c r="E17" s="6">
        <v>45704</v>
      </c>
      <c r="F17" s="7">
        <v>45681</v>
      </c>
      <c r="G17" s="8">
        <f t="shared" si="0"/>
        <v>-23</v>
      </c>
      <c r="H17" s="9">
        <f t="shared" si="1"/>
        <v>-98785</v>
      </c>
    </row>
    <row r="18" spans="2:8" x14ac:dyDescent="0.3">
      <c r="B18" s="25" t="s">
        <v>23</v>
      </c>
      <c r="C18" s="5">
        <v>935.2</v>
      </c>
      <c r="D18" s="10">
        <v>45642</v>
      </c>
      <c r="E18" s="6">
        <v>45673</v>
      </c>
      <c r="F18" s="7">
        <v>45681</v>
      </c>
      <c r="G18" s="8">
        <f t="shared" si="0"/>
        <v>8</v>
      </c>
      <c r="H18" s="9">
        <f t="shared" si="1"/>
        <v>7481.6</v>
      </c>
    </row>
    <row r="19" spans="2:8" x14ac:dyDescent="0.3">
      <c r="B19" s="25" t="s">
        <v>24</v>
      </c>
      <c r="C19" s="5">
        <v>4900</v>
      </c>
      <c r="D19" s="10">
        <v>45573</v>
      </c>
      <c r="E19" s="7">
        <v>45603</v>
      </c>
      <c r="F19" s="7">
        <v>45688</v>
      </c>
      <c r="G19" s="8">
        <f t="shared" si="0"/>
        <v>85</v>
      </c>
      <c r="H19" s="9">
        <f t="shared" si="1"/>
        <v>416500</v>
      </c>
    </row>
    <row r="20" spans="2:8" x14ac:dyDescent="0.3">
      <c r="B20" s="25" t="s">
        <v>24</v>
      </c>
      <c r="C20" s="5">
        <v>5100</v>
      </c>
      <c r="D20" s="7">
        <v>45464</v>
      </c>
      <c r="E20" s="6">
        <v>45494</v>
      </c>
      <c r="F20" s="7">
        <v>45688</v>
      </c>
      <c r="G20" s="8">
        <f t="shared" si="0"/>
        <v>194</v>
      </c>
      <c r="H20" s="9">
        <f t="shared" si="1"/>
        <v>989400</v>
      </c>
    </row>
    <row r="21" spans="2:8" x14ac:dyDescent="0.3">
      <c r="B21" s="25" t="s">
        <v>25</v>
      </c>
      <c r="C21" s="5">
        <v>259.83999999999997</v>
      </c>
      <c r="D21" s="7">
        <v>45686</v>
      </c>
      <c r="E21" s="6">
        <v>45716</v>
      </c>
      <c r="F21" s="7">
        <v>45692</v>
      </c>
      <c r="G21" s="8">
        <f t="shared" si="0"/>
        <v>-24</v>
      </c>
      <c r="H21" s="9">
        <f t="shared" si="1"/>
        <v>-6236.16</v>
      </c>
    </row>
    <row r="22" spans="2:8" x14ac:dyDescent="0.3">
      <c r="B22" s="4" t="s">
        <v>26</v>
      </c>
      <c r="C22" s="5">
        <v>6614.4</v>
      </c>
      <c r="D22" s="10">
        <v>45671</v>
      </c>
      <c r="E22" s="6">
        <v>45701</v>
      </c>
      <c r="F22" s="7">
        <v>45692</v>
      </c>
      <c r="G22" s="8">
        <f t="shared" si="0"/>
        <v>-9</v>
      </c>
      <c r="H22" s="9">
        <f t="shared" si="1"/>
        <v>-59529.599999999999</v>
      </c>
    </row>
    <row r="23" spans="2:8" x14ac:dyDescent="0.3">
      <c r="B23" s="4" t="s">
        <v>27</v>
      </c>
      <c r="C23" s="5">
        <v>5584.74</v>
      </c>
      <c r="D23" s="10">
        <v>45686</v>
      </c>
      <c r="E23" s="6">
        <v>45716</v>
      </c>
      <c r="F23" s="7">
        <v>45692</v>
      </c>
      <c r="G23" s="8">
        <f t="shared" si="0"/>
        <v>-24</v>
      </c>
      <c r="H23" s="9">
        <f t="shared" si="1"/>
        <v>-134033.76</v>
      </c>
    </row>
    <row r="24" spans="2:8" x14ac:dyDescent="0.3">
      <c r="B24" s="25" t="s">
        <v>28</v>
      </c>
      <c r="C24" s="5">
        <v>23520</v>
      </c>
      <c r="D24" s="7">
        <v>45692</v>
      </c>
      <c r="E24" s="6">
        <v>45720</v>
      </c>
      <c r="F24" s="7">
        <v>45693</v>
      </c>
      <c r="G24" s="8">
        <f t="shared" si="0"/>
        <v>-27</v>
      </c>
      <c r="H24" s="9">
        <f t="shared" si="1"/>
        <v>-635040</v>
      </c>
    </row>
    <row r="25" spans="2:8" x14ac:dyDescent="0.3">
      <c r="B25" s="4" t="s">
        <v>29</v>
      </c>
      <c r="C25" s="5">
        <v>6700</v>
      </c>
      <c r="D25" s="10">
        <v>45692</v>
      </c>
      <c r="E25" s="6">
        <v>45719</v>
      </c>
      <c r="F25" s="7">
        <v>45694</v>
      </c>
      <c r="G25" s="8">
        <f t="shared" si="0"/>
        <v>-25</v>
      </c>
      <c r="H25" s="9">
        <f t="shared" si="1"/>
        <v>-167500</v>
      </c>
    </row>
    <row r="26" spans="2:8" x14ac:dyDescent="0.3">
      <c r="B26" s="25" t="s">
        <v>30</v>
      </c>
      <c r="C26" s="5">
        <v>50</v>
      </c>
      <c r="D26" s="10">
        <v>45694</v>
      </c>
      <c r="E26" s="6">
        <v>45724</v>
      </c>
      <c r="F26" s="7">
        <v>45705</v>
      </c>
      <c r="G26" s="8">
        <f t="shared" si="0"/>
        <v>-19</v>
      </c>
      <c r="H26" s="9">
        <f t="shared" si="1"/>
        <v>-950</v>
      </c>
    </row>
    <row r="27" spans="2:8" x14ac:dyDescent="0.3">
      <c r="B27" s="25" t="s">
        <v>20</v>
      </c>
      <c r="C27" s="5">
        <v>481.11</v>
      </c>
      <c r="D27" s="10">
        <v>45679</v>
      </c>
      <c r="E27" s="6">
        <v>45709</v>
      </c>
      <c r="F27" s="7">
        <v>45709</v>
      </c>
      <c r="G27" s="8">
        <f t="shared" si="0"/>
        <v>0</v>
      </c>
      <c r="H27" s="9">
        <f t="shared" si="1"/>
        <v>0</v>
      </c>
    </row>
    <row r="28" spans="2:8" x14ac:dyDescent="0.3">
      <c r="B28" s="4" t="s">
        <v>31</v>
      </c>
      <c r="C28" s="5">
        <v>360</v>
      </c>
      <c r="D28" s="10">
        <v>45649</v>
      </c>
      <c r="E28" s="6">
        <v>45711</v>
      </c>
      <c r="F28" s="7">
        <v>45709</v>
      </c>
      <c r="G28" s="8">
        <f t="shared" si="0"/>
        <v>-2</v>
      </c>
      <c r="H28" s="9">
        <f t="shared" si="1"/>
        <v>-720</v>
      </c>
    </row>
    <row r="29" spans="2:8" x14ac:dyDescent="0.3">
      <c r="B29" s="4" t="s">
        <v>32</v>
      </c>
      <c r="C29" s="5">
        <v>3500</v>
      </c>
      <c r="D29" s="10">
        <v>45603</v>
      </c>
      <c r="E29" s="6">
        <v>45632</v>
      </c>
      <c r="F29" s="7">
        <v>45712</v>
      </c>
      <c r="G29" s="8">
        <f t="shared" si="0"/>
        <v>80</v>
      </c>
      <c r="H29" s="9">
        <f t="shared" si="1"/>
        <v>280000</v>
      </c>
    </row>
    <row r="30" spans="2:8" x14ac:dyDescent="0.3">
      <c r="B30" s="25" t="s">
        <v>27</v>
      </c>
      <c r="C30" s="5">
        <v>1087.8599999999999</v>
      </c>
      <c r="D30" s="10">
        <v>45686</v>
      </c>
      <c r="E30" s="6">
        <v>45716</v>
      </c>
      <c r="F30" s="7">
        <v>45716</v>
      </c>
      <c r="G30" s="8">
        <f t="shared" si="0"/>
        <v>0</v>
      </c>
      <c r="H30" s="9">
        <f t="shared" si="1"/>
        <v>0</v>
      </c>
    </row>
    <row r="31" spans="2:8" x14ac:dyDescent="0.3">
      <c r="B31" s="4" t="s">
        <v>27</v>
      </c>
      <c r="C31" s="5">
        <v>1388</v>
      </c>
      <c r="D31" s="10">
        <v>45686</v>
      </c>
      <c r="E31" s="6">
        <v>45716</v>
      </c>
      <c r="F31" s="7">
        <v>45716</v>
      </c>
      <c r="G31" s="8">
        <f t="shared" si="0"/>
        <v>0</v>
      </c>
      <c r="H31" s="9">
        <f t="shared" si="1"/>
        <v>0</v>
      </c>
    </row>
    <row r="32" spans="2:8" x14ac:dyDescent="0.3">
      <c r="B32" s="4" t="s">
        <v>27</v>
      </c>
      <c r="C32" s="5">
        <v>1629.55</v>
      </c>
      <c r="D32" s="10">
        <v>45686</v>
      </c>
      <c r="E32" s="6">
        <v>45716</v>
      </c>
      <c r="F32" s="7">
        <v>45716</v>
      </c>
      <c r="G32" s="8">
        <f t="shared" si="0"/>
        <v>0</v>
      </c>
      <c r="H32" s="9">
        <f t="shared" si="1"/>
        <v>0</v>
      </c>
    </row>
    <row r="33" spans="2:8" x14ac:dyDescent="0.3">
      <c r="B33" s="25" t="s">
        <v>33</v>
      </c>
      <c r="C33" s="5">
        <v>150</v>
      </c>
      <c r="D33" s="10">
        <v>45687</v>
      </c>
      <c r="E33" s="6">
        <v>45716</v>
      </c>
      <c r="F33" s="7">
        <v>45722</v>
      </c>
      <c r="G33" s="8">
        <f t="shared" si="0"/>
        <v>6</v>
      </c>
      <c r="H33" s="9">
        <f t="shared" si="1"/>
        <v>900</v>
      </c>
    </row>
    <row r="34" spans="2:8" x14ac:dyDescent="0.3">
      <c r="B34" s="25" t="s">
        <v>17</v>
      </c>
      <c r="C34" s="5">
        <v>110.18</v>
      </c>
      <c r="D34" s="10">
        <v>45699</v>
      </c>
      <c r="E34" s="6">
        <v>45730</v>
      </c>
      <c r="F34" s="7">
        <v>45722</v>
      </c>
      <c r="G34" s="8">
        <f t="shared" si="0"/>
        <v>-8</v>
      </c>
      <c r="H34" s="9">
        <f t="shared" si="1"/>
        <v>-881.44</v>
      </c>
    </row>
    <row r="35" spans="2:8" x14ac:dyDescent="0.3">
      <c r="B35" s="4" t="s">
        <v>20</v>
      </c>
      <c r="C35" s="5">
        <v>511.56</v>
      </c>
      <c r="D35" s="10">
        <v>45709</v>
      </c>
      <c r="E35" s="6">
        <v>45736</v>
      </c>
      <c r="F35" s="7">
        <v>45741</v>
      </c>
      <c r="G35" s="8">
        <f t="shared" si="0"/>
        <v>5</v>
      </c>
      <c r="H35" s="9">
        <f t="shared" si="1"/>
        <v>2557.8000000000002</v>
      </c>
    </row>
    <row r="36" spans="2:8" x14ac:dyDescent="0.3">
      <c r="B36" s="4" t="s">
        <v>34</v>
      </c>
      <c r="C36" s="5">
        <v>493.35</v>
      </c>
      <c r="D36" s="10">
        <v>45713</v>
      </c>
      <c r="E36" s="6">
        <v>45747</v>
      </c>
      <c r="F36" s="7">
        <v>45741</v>
      </c>
      <c r="G36" s="8">
        <f t="shared" si="0"/>
        <v>-6</v>
      </c>
      <c r="H36" s="9">
        <f t="shared" si="1"/>
        <v>-2960.1000000000004</v>
      </c>
    </row>
    <row r="37" spans="2:8" x14ac:dyDescent="0.3">
      <c r="B37" s="4" t="s">
        <v>10</v>
      </c>
      <c r="C37" s="5">
        <v>2834.86</v>
      </c>
      <c r="D37" s="10">
        <v>45727</v>
      </c>
      <c r="E37" s="6">
        <v>45757</v>
      </c>
      <c r="F37" s="7">
        <v>45744</v>
      </c>
      <c r="G37" s="8">
        <f t="shared" si="0"/>
        <v>-13</v>
      </c>
      <c r="H37" s="9">
        <f t="shared" si="1"/>
        <v>-36853.18</v>
      </c>
    </row>
    <row r="38" spans="2:8" x14ac:dyDescent="0.3">
      <c r="B38" s="4" t="s">
        <v>9</v>
      </c>
      <c r="C38" s="5">
        <v>290.37</v>
      </c>
      <c r="D38" s="10">
        <v>45722</v>
      </c>
      <c r="E38" s="6">
        <v>45752</v>
      </c>
      <c r="F38" s="7">
        <v>45744</v>
      </c>
      <c r="G38" s="8">
        <f t="shared" si="0"/>
        <v>-8</v>
      </c>
      <c r="H38" s="9">
        <f t="shared" si="1"/>
        <v>-2322.96</v>
      </c>
    </row>
    <row r="39" spans="2:8" x14ac:dyDescent="0.3">
      <c r="B39" s="4" t="s">
        <v>35</v>
      </c>
      <c r="C39" s="5">
        <v>8000</v>
      </c>
      <c r="D39" s="10">
        <v>45692</v>
      </c>
      <c r="E39" s="6">
        <v>45722</v>
      </c>
      <c r="F39" s="7">
        <v>45744</v>
      </c>
      <c r="G39" s="8">
        <f t="shared" si="0"/>
        <v>22</v>
      </c>
      <c r="H39" s="9">
        <f t="shared" si="1"/>
        <v>176000</v>
      </c>
    </row>
    <row r="40" spans="2:8" x14ac:dyDescent="0.3">
      <c r="B40" s="4" t="s">
        <v>16</v>
      </c>
      <c r="C40" s="5">
        <v>7280</v>
      </c>
      <c r="D40" s="10">
        <v>45718</v>
      </c>
      <c r="E40" s="6">
        <v>45749</v>
      </c>
      <c r="F40" s="7">
        <v>45744</v>
      </c>
      <c r="G40" s="8">
        <f t="shared" si="0"/>
        <v>-5</v>
      </c>
      <c r="H40" s="9">
        <f t="shared" si="1"/>
        <v>-36400</v>
      </c>
    </row>
    <row r="41" spans="2:8" x14ac:dyDescent="0.3">
      <c r="B41" s="11"/>
      <c r="C41" s="12"/>
      <c r="D41" s="13"/>
      <c r="E41" s="14"/>
      <c r="F41" s="15"/>
      <c r="G41" s="8"/>
      <c r="H41" s="9"/>
    </row>
    <row r="42" spans="2:8" x14ac:dyDescent="0.3">
      <c r="B42" s="4"/>
      <c r="C42" s="16"/>
      <c r="D42" s="17"/>
      <c r="E42" s="17"/>
      <c r="F42" s="17"/>
      <c r="G42" s="8"/>
      <c r="H42" s="9"/>
    </row>
    <row r="43" spans="2:8" x14ac:dyDescent="0.3">
      <c r="B43" s="4"/>
      <c r="C43" s="16">
        <f>SUM(C3:C42)</f>
        <v>170958.05999999991</v>
      </c>
      <c r="D43" s="17"/>
      <c r="E43" s="17"/>
      <c r="F43" s="17"/>
      <c r="G43" s="8">
        <f>SUM(G3:G42)</f>
        <v>69</v>
      </c>
      <c r="H43" s="9">
        <f>SUM(H3:H42)</f>
        <v>60355.569999999832</v>
      </c>
    </row>
    <row r="44" spans="2:8" x14ac:dyDescent="0.3">
      <c r="B44" s="4"/>
      <c r="C44" s="16"/>
      <c r="D44" s="17"/>
      <c r="E44" s="17"/>
      <c r="F44" s="17"/>
      <c r="G44" s="8"/>
      <c r="H44" s="9"/>
    </row>
    <row r="45" spans="2:8" x14ac:dyDescent="0.3">
      <c r="B45" s="18" t="s">
        <v>7</v>
      </c>
      <c r="C45" s="16"/>
      <c r="D45" s="17"/>
      <c r="E45" s="17"/>
      <c r="F45" s="17"/>
      <c r="G45" s="8"/>
      <c r="H45" s="19">
        <f>+H43/C43</f>
        <v>0.35304313818254524</v>
      </c>
    </row>
    <row r="46" spans="2:8" ht="15" thickBot="1" x14ac:dyDescent="0.35">
      <c r="B46" s="20"/>
      <c r="C46" s="21"/>
      <c r="D46" s="22"/>
      <c r="E46" s="22"/>
      <c r="F46" s="22"/>
      <c r="G46" s="23"/>
      <c r="H46" s="24"/>
    </row>
  </sheetData>
  <mergeCells count="1">
    <mergeCell ref="B1:H1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2026-01-15T11:56:15Z</dcterms:modified>
</cp:coreProperties>
</file>