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64FAD6AA-0DD5-4D46-AF72-678FCB323F18}" xr6:coauthVersionLast="47" xr6:coauthVersionMax="47" xr10:uidLastSave="{00000000-0000-0000-0000-000000000000}"/>
  <bookViews>
    <workbookView xWindow="-28920" yWindow="1710" windowWidth="29040" windowHeight="15720" xr2:uid="{00000000-000D-0000-FFFF-FFFF00000000}"/>
  </bookViews>
  <sheets>
    <sheet name="2°TRIMEST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/>
  <c r="G35" i="1"/>
  <c r="H35" i="1" s="1"/>
  <c r="G36" i="1"/>
  <c r="H36" i="1" s="1"/>
  <c r="G37" i="1"/>
  <c r="H37" i="1" s="1"/>
  <c r="G38" i="1"/>
  <c r="H38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C49" i="1"/>
  <c r="G34" i="1"/>
  <c r="H34" i="1" s="1"/>
  <c r="G33" i="1"/>
  <c r="H33" i="1" s="1"/>
  <c r="G26" i="1"/>
  <c r="H26" i="1" s="1"/>
  <c r="G25" i="1"/>
  <c r="H25" i="1" s="1"/>
  <c r="G24" i="1"/>
  <c r="H24" i="1" s="1"/>
  <c r="G23" i="1"/>
  <c r="H2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G49" i="1" l="1"/>
  <c r="H3" i="1"/>
  <c r="H49" i="1" s="1"/>
  <c r="H51" i="1" s="1"/>
</calcChain>
</file>

<file path=xl/sharedStrings.xml><?xml version="1.0" encoding="utf-8"?>
<sst xmlns="http://schemas.openxmlformats.org/spreadsheetml/2006/main" count="54" uniqueCount="45">
  <si>
    <t>Fornitori</t>
  </si>
  <si>
    <t>importo  A</t>
  </si>
  <si>
    <t>data fatt</t>
  </si>
  <si>
    <t>scadenza  B</t>
  </si>
  <si>
    <t>pagamento C</t>
  </si>
  <si>
    <t>diff. Gg tra pagam e scad = D = C- B</t>
  </si>
  <si>
    <t>ritardo ponderato A*D</t>
  </si>
  <si>
    <t>RITARDO PONDERATO</t>
  </si>
  <si>
    <t>EDENRED ITALIA S.R.L.</t>
  </si>
  <si>
    <t>STUDIO BARBERO</t>
  </si>
  <si>
    <t>2° TRIMESTRE 2025</t>
  </si>
  <si>
    <t>IFEMA</t>
  </si>
  <si>
    <t xml:space="preserve">AEGUA </t>
  </si>
  <si>
    <t>STUDIO LAGOMARSINO</t>
  </si>
  <si>
    <t>AZ.SPEC.RIVIERE DI LIGURIA</t>
  </si>
  <si>
    <t>DISTRETTO FLOROVIVAISTICO</t>
  </si>
  <si>
    <t>LIGURIA DIGITALE</t>
  </si>
  <si>
    <t>WOLTERS KLUWER</t>
  </si>
  <si>
    <t>FIESCHI TRAVEL</t>
  </si>
  <si>
    <t>MIPS</t>
  </si>
  <si>
    <t>TIM</t>
  </si>
  <si>
    <t>LANZA SISTEMI</t>
  </si>
  <si>
    <t>KLOR</t>
  </si>
  <si>
    <t>BUBBLE VIAGGI</t>
  </si>
  <si>
    <t>THE ITANIAN CHAMBER JAPAN</t>
  </si>
  <si>
    <t>CALANDRINI</t>
  </si>
  <si>
    <t>CAPURRO RICEVIMENTI</t>
  </si>
  <si>
    <t>LA PERTE</t>
  </si>
  <si>
    <t>COSTA EDUTAINMENT</t>
  </si>
  <si>
    <t>GATTINONI TRAVEL</t>
  </si>
  <si>
    <t>STAND ART</t>
  </si>
  <si>
    <t>HOTEL CORALLO</t>
  </si>
  <si>
    <t>ANASSARETTE GIANNI</t>
  </si>
  <si>
    <t>C.C. BELGO-ITALIANA</t>
  </si>
  <si>
    <t>LA RUOTA</t>
  </si>
  <si>
    <t>PALFIERE</t>
  </si>
  <si>
    <t>GIEMME</t>
  </si>
  <si>
    <t>PORT'S OF GENOA</t>
  </si>
  <si>
    <t>GGALLERY</t>
  </si>
  <si>
    <t>MANUELINA</t>
  </si>
  <si>
    <t>URGES</t>
  </si>
  <si>
    <t>ICE</t>
  </si>
  <si>
    <t>DELOITTE TOUCHE</t>
  </si>
  <si>
    <t>C.C.ITALIANA PER OLANDA</t>
  </si>
  <si>
    <t>C.C.ITALO-LUSSEMBURGHESE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</si>
</sst>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[$€-2]\ * #,##0.00_-;\-[$€-2]\ * #,##0.00_-;_-[$€-2]\ * &quot;-&quot;??_-;_-@_-"/>
    <numFmt numFmtId="166" formatCode="_-[$€-410]\ * #,##0.00_-;\-[$€-410]\ * #,##0.00_-;_-[$€-410]\ * &quot;-&quot;??_-;_-@_-"/>
    <numFmt numFmtId="167" formatCode="dd/mm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165" fontId="0" fillId="0" borderId="2" xfId="0" applyNumberFormat="1" applyBorder="1"/>
    <xf numFmtId="14" fontId="0" fillId="0" borderId="2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2" fontId="0" fillId="0" borderId="2" xfId="0" applyNumberFormat="1" applyBorder="1"/>
    <xf numFmtId="164" fontId="0" fillId="0" borderId="3" xfId="1" applyFont="1" applyBorder="1"/>
    <xf numFmtId="14" fontId="0" fillId="0" borderId="2" xfId="1" applyNumberFormat="1" applyFont="1" applyBorder="1" applyAlignment="1">
      <alignment horizontal="center" vertical="center" wrapText="1"/>
    </xf>
    <xf numFmtId="166" fontId="0" fillId="0" borderId="2" xfId="0" applyNumberFormat="1" applyBorder="1"/>
    <xf numFmtId="167" fontId="0" fillId="0" borderId="2" xfId="0" applyNumberFormat="1" applyBorder="1"/>
    <xf numFmtId="0" fontId="2" fillId="2" borderId="1" xfId="0" applyFont="1" applyFill="1" applyBorder="1"/>
    <xf numFmtId="164" fontId="2" fillId="2" borderId="3" xfId="1" applyFont="1" applyFill="1" applyBorder="1"/>
    <xf numFmtId="0" fontId="0" fillId="0" borderId="4" xfId="0" applyBorder="1"/>
    <xf numFmtId="166" fontId="0" fillId="0" borderId="5" xfId="0" applyNumberFormat="1" applyBorder="1"/>
    <xf numFmtId="167" fontId="0" fillId="0" borderId="5" xfId="0" applyNumberFormat="1" applyBorder="1"/>
    <xf numFmtId="2" fontId="0" fillId="0" borderId="5" xfId="0" applyNumberFormat="1" applyBorder="1"/>
    <xf numFmtId="164" fontId="0" fillId="0" borderId="6" xfId="1" applyFont="1" applyBorder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2"/>
  <sheetViews>
    <sheetView tabSelected="1" topLeftCell="A13" workbookViewId="0">
      <selection activeCell="A48" sqref="A48:XFD49"/>
    </sheetView>
  </sheetViews>
  <sheetFormatPr defaultRowHeight="14.4" x14ac:dyDescent="0.3"/>
  <cols>
    <col min="1" max="1" width="2.88671875" customWidth="1"/>
    <col min="2" max="2" width="29.6640625" customWidth="1"/>
    <col min="3" max="3" width="14.6640625" customWidth="1"/>
    <col min="4" max="4" width="13.6640625" customWidth="1"/>
    <col min="5" max="5" width="11.6640625" customWidth="1"/>
    <col min="6" max="7" width="12.6640625" customWidth="1"/>
    <col min="8" max="8" width="17.6640625" customWidth="1"/>
  </cols>
  <sheetData>
    <row r="1" spans="2:8" ht="18.600000000000001" thickBot="1" x14ac:dyDescent="0.4">
      <c r="B1" s="21" t="s">
        <v>10</v>
      </c>
      <c r="C1" s="22"/>
      <c r="D1" s="22"/>
      <c r="E1" s="22"/>
      <c r="F1" s="22"/>
      <c r="G1" s="22"/>
      <c r="H1" s="23"/>
    </row>
    <row r="2" spans="2:8" ht="43.2" x14ac:dyDescent="0.3">
      <c r="B2" s="17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9" t="s">
        <v>6</v>
      </c>
    </row>
    <row r="3" spans="2:8" x14ac:dyDescent="0.3">
      <c r="B3" s="1" t="s">
        <v>11</v>
      </c>
      <c r="C3" s="2">
        <v>750</v>
      </c>
      <c r="D3" s="4">
        <v>45757</v>
      </c>
      <c r="E3" s="3">
        <v>45757</v>
      </c>
      <c r="F3" s="4">
        <v>45755</v>
      </c>
      <c r="G3" s="5">
        <f t="shared" ref="G3:G34" si="0">+F3-E3</f>
        <v>-2</v>
      </c>
      <c r="H3" s="6">
        <f t="shared" ref="H3:H34" si="1">+G3*C3</f>
        <v>-1500</v>
      </c>
    </row>
    <row r="4" spans="2:8" x14ac:dyDescent="0.3">
      <c r="B4" s="1" t="s">
        <v>12</v>
      </c>
      <c r="C4" s="2">
        <v>342</v>
      </c>
      <c r="D4" s="4">
        <v>45741</v>
      </c>
      <c r="E4" s="7">
        <v>45771</v>
      </c>
      <c r="F4" s="4">
        <v>45762</v>
      </c>
      <c r="G4" s="5">
        <f t="shared" si="0"/>
        <v>-9</v>
      </c>
      <c r="H4" s="6">
        <f t="shared" si="1"/>
        <v>-3078</v>
      </c>
    </row>
    <row r="5" spans="2:8" x14ac:dyDescent="0.3">
      <c r="B5" s="20" t="s">
        <v>13</v>
      </c>
      <c r="C5" s="2">
        <v>12825.6</v>
      </c>
      <c r="D5" s="7">
        <v>45748</v>
      </c>
      <c r="E5" s="7">
        <v>45747</v>
      </c>
      <c r="F5" s="4">
        <v>45762</v>
      </c>
      <c r="G5" s="5">
        <f t="shared" si="0"/>
        <v>15</v>
      </c>
      <c r="H5" s="6">
        <f t="shared" si="1"/>
        <v>192384</v>
      </c>
    </row>
    <row r="6" spans="2:8" x14ac:dyDescent="0.3">
      <c r="B6" s="1" t="s">
        <v>14</v>
      </c>
      <c r="C6" s="2">
        <v>25000</v>
      </c>
      <c r="D6" s="7">
        <v>45744</v>
      </c>
      <c r="E6" s="3">
        <v>45774</v>
      </c>
      <c r="F6" s="4">
        <v>45762</v>
      </c>
      <c r="G6" s="5">
        <f t="shared" si="0"/>
        <v>-12</v>
      </c>
      <c r="H6" s="6">
        <f t="shared" si="1"/>
        <v>-300000</v>
      </c>
    </row>
    <row r="7" spans="2:8" x14ac:dyDescent="0.3">
      <c r="B7" s="1" t="s">
        <v>15</v>
      </c>
      <c r="C7" s="2">
        <v>10000</v>
      </c>
      <c r="D7" s="7">
        <v>45729</v>
      </c>
      <c r="E7" s="3">
        <v>45759</v>
      </c>
      <c r="F7" s="4">
        <v>45762</v>
      </c>
      <c r="G7" s="5">
        <f t="shared" si="0"/>
        <v>3</v>
      </c>
      <c r="H7" s="6">
        <f t="shared" si="1"/>
        <v>30000</v>
      </c>
    </row>
    <row r="8" spans="2:8" x14ac:dyDescent="0.3">
      <c r="B8" s="1" t="s">
        <v>8</v>
      </c>
      <c r="C8" s="2">
        <v>450.66</v>
      </c>
      <c r="D8" s="7">
        <v>45740</v>
      </c>
      <c r="E8" s="3">
        <v>45770</v>
      </c>
      <c r="F8" s="4">
        <v>45765</v>
      </c>
      <c r="G8" s="5">
        <f t="shared" si="0"/>
        <v>-5</v>
      </c>
      <c r="H8" s="6">
        <f t="shared" si="1"/>
        <v>-2253.3000000000002</v>
      </c>
    </row>
    <row r="9" spans="2:8" x14ac:dyDescent="0.3">
      <c r="B9" s="20" t="s">
        <v>16</v>
      </c>
      <c r="C9" s="2">
        <v>2600</v>
      </c>
      <c r="D9" s="7">
        <v>45722</v>
      </c>
      <c r="E9" s="3">
        <v>45752</v>
      </c>
      <c r="F9" s="4">
        <v>45765</v>
      </c>
      <c r="G9" s="5">
        <f t="shared" si="0"/>
        <v>13</v>
      </c>
      <c r="H9" s="6">
        <f t="shared" si="1"/>
        <v>33800</v>
      </c>
    </row>
    <row r="10" spans="2:8" x14ac:dyDescent="0.3">
      <c r="B10" s="1" t="s">
        <v>16</v>
      </c>
      <c r="C10" s="2">
        <v>1338.6</v>
      </c>
      <c r="D10" s="4">
        <v>45735</v>
      </c>
      <c r="E10" s="3">
        <v>45765</v>
      </c>
      <c r="F10" s="4">
        <v>45765</v>
      </c>
      <c r="G10" s="5">
        <f t="shared" si="0"/>
        <v>0</v>
      </c>
      <c r="H10" s="6">
        <f t="shared" si="1"/>
        <v>0</v>
      </c>
    </row>
    <row r="11" spans="2:8" x14ac:dyDescent="0.3">
      <c r="B11" s="1" t="s">
        <v>16</v>
      </c>
      <c r="C11" s="2">
        <v>1070.8800000000001</v>
      </c>
      <c r="D11" s="7">
        <v>45735</v>
      </c>
      <c r="E11" s="3">
        <v>45765</v>
      </c>
      <c r="F11" s="4">
        <v>45765</v>
      </c>
      <c r="G11" s="5">
        <f t="shared" si="0"/>
        <v>0</v>
      </c>
      <c r="H11" s="6">
        <f t="shared" si="1"/>
        <v>0</v>
      </c>
    </row>
    <row r="12" spans="2:8" x14ac:dyDescent="0.3">
      <c r="B12" s="1" t="s">
        <v>17</v>
      </c>
      <c r="C12" s="2">
        <v>1455</v>
      </c>
      <c r="D12" s="4">
        <v>45708</v>
      </c>
      <c r="E12" s="3">
        <v>45767</v>
      </c>
      <c r="F12" s="4">
        <v>45765</v>
      </c>
      <c r="G12" s="5">
        <f t="shared" si="0"/>
        <v>-2</v>
      </c>
      <c r="H12" s="6">
        <f t="shared" si="1"/>
        <v>-2910</v>
      </c>
    </row>
    <row r="13" spans="2:8" x14ac:dyDescent="0.3">
      <c r="B13" s="1" t="s">
        <v>18</v>
      </c>
      <c r="C13" s="2">
        <v>4.0999999999999996</v>
      </c>
      <c r="D13" s="4">
        <v>45401</v>
      </c>
      <c r="E13" s="3">
        <v>45412</v>
      </c>
      <c r="F13" s="4">
        <v>45784</v>
      </c>
      <c r="G13" s="5">
        <f t="shared" si="0"/>
        <v>372</v>
      </c>
      <c r="H13" s="6">
        <f t="shared" si="1"/>
        <v>1525.1999999999998</v>
      </c>
    </row>
    <row r="14" spans="2:8" x14ac:dyDescent="0.3">
      <c r="B14" s="1" t="s">
        <v>19</v>
      </c>
      <c r="C14" s="2">
        <v>150</v>
      </c>
      <c r="D14" s="4">
        <v>45755</v>
      </c>
      <c r="E14" s="3">
        <v>45785</v>
      </c>
      <c r="F14" s="4">
        <v>45784</v>
      </c>
      <c r="G14" s="5">
        <f t="shared" si="0"/>
        <v>-1</v>
      </c>
      <c r="H14" s="6">
        <f t="shared" si="1"/>
        <v>-150</v>
      </c>
    </row>
    <row r="15" spans="2:8" x14ac:dyDescent="0.3">
      <c r="B15" s="1" t="s">
        <v>20</v>
      </c>
      <c r="C15" s="2">
        <v>59.87</v>
      </c>
      <c r="D15" s="4">
        <v>45757</v>
      </c>
      <c r="E15" s="3">
        <v>45789</v>
      </c>
      <c r="F15" s="4">
        <v>45784</v>
      </c>
      <c r="G15" s="5">
        <f t="shared" si="0"/>
        <v>-5</v>
      </c>
      <c r="H15" s="6">
        <f t="shared" si="1"/>
        <v>-299.34999999999997</v>
      </c>
    </row>
    <row r="16" spans="2:8" x14ac:dyDescent="0.3">
      <c r="B16" s="1" t="s">
        <v>21</v>
      </c>
      <c r="C16" s="2">
        <v>432</v>
      </c>
      <c r="D16" s="4">
        <v>45763</v>
      </c>
      <c r="E16" s="3">
        <v>45808</v>
      </c>
      <c r="F16" s="4">
        <v>45796</v>
      </c>
      <c r="G16" s="5">
        <f t="shared" si="0"/>
        <v>-12</v>
      </c>
      <c r="H16" s="6">
        <f t="shared" si="1"/>
        <v>-5184</v>
      </c>
    </row>
    <row r="17" spans="2:8" x14ac:dyDescent="0.3">
      <c r="B17" s="1" t="s">
        <v>8</v>
      </c>
      <c r="C17" s="2">
        <v>542.01</v>
      </c>
      <c r="D17" s="4">
        <v>45776</v>
      </c>
      <c r="E17" s="3">
        <v>45805</v>
      </c>
      <c r="F17" s="4">
        <v>45796</v>
      </c>
      <c r="G17" s="5">
        <f t="shared" si="0"/>
        <v>-9</v>
      </c>
      <c r="H17" s="6">
        <f t="shared" si="1"/>
        <v>-4878.09</v>
      </c>
    </row>
    <row r="18" spans="2:8" x14ac:dyDescent="0.3">
      <c r="B18" s="1" t="s">
        <v>22</v>
      </c>
      <c r="C18" s="2">
        <v>590</v>
      </c>
      <c r="D18" s="4">
        <v>45758</v>
      </c>
      <c r="E18" s="3">
        <v>45787</v>
      </c>
      <c r="F18" s="4">
        <v>45796</v>
      </c>
      <c r="G18" s="5">
        <f t="shared" si="0"/>
        <v>9</v>
      </c>
      <c r="H18" s="6">
        <f t="shared" si="1"/>
        <v>5310</v>
      </c>
    </row>
    <row r="19" spans="2:8" x14ac:dyDescent="0.3">
      <c r="B19" s="1" t="s">
        <v>18</v>
      </c>
      <c r="C19" s="2">
        <v>495.47</v>
      </c>
      <c r="D19" s="4">
        <v>45401</v>
      </c>
      <c r="E19" s="3">
        <v>45430</v>
      </c>
      <c r="F19" s="4">
        <v>45796</v>
      </c>
      <c r="G19" s="5">
        <f t="shared" si="0"/>
        <v>366</v>
      </c>
      <c r="H19" s="6">
        <f t="shared" si="1"/>
        <v>181342.02000000002</v>
      </c>
    </row>
    <row r="20" spans="2:8" x14ac:dyDescent="0.3">
      <c r="B20" s="1" t="s">
        <v>23</v>
      </c>
      <c r="C20" s="2">
        <v>70</v>
      </c>
      <c r="D20" s="7">
        <v>45777</v>
      </c>
      <c r="E20" s="3">
        <v>45807</v>
      </c>
      <c r="F20" s="4">
        <v>45796</v>
      </c>
      <c r="G20" s="5">
        <f t="shared" si="0"/>
        <v>-11</v>
      </c>
      <c r="H20" s="6">
        <f t="shared" si="1"/>
        <v>-770</v>
      </c>
    </row>
    <row r="21" spans="2:8" x14ac:dyDescent="0.3">
      <c r="B21" s="1" t="s">
        <v>24</v>
      </c>
      <c r="C21" s="2">
        <v>30000</v>
      </c>
      <c r="D21" s="7">
        <v>45789</v>
      </c>
      <c r="E21" s="3">
        <v>45819</v>
      </c>
      <c r="F21" s="4">
        <v>45797</v>
      </c>
      <c r="G21" s="5">
        <f t="shared" si="0"/>
        <v>-22</v>
      </c>
      <c r="H21" s="6">
        <f t="shared" si="1"/>
        <v>-660000</v>
      </c>
    </row>
    <row r="22" spans="2:8" x14ac:dyDescent="0.3">
      <c r="B22" s="1" t="s">
        <v>9</v>
      </c>
      <c r="C22" s="2">
        <v>290.37</v>
      </c>
      <c r="D22" s="7">
        <v>45792</v>
      </c>
      <c r="E22" s="3">
        <v>45822</v>
      </c>
      <c r="F22" s="4">
        <v>45797</v>
      </c>
      <c r="G22" s="5">
        <f t="shared" si="0"/>
        <v>-25</v>
      </c>
      <c r="H22" s="6">
        <f t="shared" si="1"/>
        <v>-7259.25</v>
      </c>
    </row>
    <row r="23" spans="2:8" x14ac:dyDescent="0.3">
      <c r="B23" s="1" t="s">
        <v>11</v>
      </c>
      <c r="C23" s="2">
        <v>6354</v>
      </c>
      <c r="D23" s="7">
        <v>45799</v>
      </c>
      <c r="E23" s="3">
        <v>45799</v>
      </c>
      <c r="F23" s="4">
        <v>45797</v>
      </c>
      <c r="G23" s="5">
        <f t="shared" si="0"/>
        <v>-2</v>
      </c>
      <c r="H23" s="6">
        <f t="shared" si="1"/>
        <v>-12708</v>
      </c>
    </row>
    <row r="24" spans="2:8" x14ac:dyDescent="0.3">
      <c r="B24" s="1" t="s">
        <v>25</v>
      </c>
      <c r="C24" s="2">
        <v>7280</v>
      </c>
      <c r="D24" s="7">
        <v>45781</v>
      </c>
      <c r="E24" s="3">
        <v>45812</v>
      </c>
      <c r="F24" s="4">
        <v>45799</v>
      </c>
      <c r="G24" s="5">
        <f t="shared" si="0"/>
        <v>-13</v>
      </c>
      <c r="H24" s="6">
        <f t="shared" si="1"/>
        <v>-94640</v>
      </c>
    </row>
    <row r="25" spans="2:8" x14ac:dyDescent="0.3">
      <c r="B25" s="20" t="s">
        <v>26</v>
      </c>
      <c r="C25" s="2">
        <v>2100</v>
      </c>
      <c r="D25" s="7">
        <v>45776</v>
      </c>
      <c r="E25" s="3">
        <v>45806</v>
      </c>
      <c r="F25" s="4">
        <v>45805</v>
      </c>
      <c r="G25" s="5">
        <f t="shared" si="0"/>
        <v>-1</v>
      </c>
      <c r="H25" s="6">
        <f t="shared" si="1"/>
        <v>-2100</v>
      </c>
    </row>
    <row r="26" spans="2:8" x14ac:dyDescent="0.3">
      <c r="B26" s="20" t="s">
        <v>27</v>
      </c>
      <c r="C26" s="2">
        <v>136.36000000000001</v>
      </c>
      <c r="D26" s="7">
        <v>45763</v>
      </c>
      <c r="E26" s="3">
        <v>45792</v>
      </c>
      <c r="F26" s="4">
        <v>45805</v>
      </c>
      <c r="G26" s="5">
        <f t="shared" si="0"/>
        <v>13</v>
      </c>
      <c r="H26" s="6">
        <f t="shared" si="1"/>
        <v>1772.6800000000003</v>
      </c>
    </row>
    <row r="27" spans="2:8" x14ac:dyDescent="0.3">
      <c r="B27" s="20" t="s">
        <v>28</v>
      </c>
      <c r="C27" s="2">
        <v>1070</v>
      </c>
      <c r="D27" s="7">
        <v>45775</v>
      </c>
      <c r="E27" s="3">
        <v>45804</v>
      </c>
      <c r="F27" s="4">
        <v>45805</v>
      </c>
      <c r="G27" s="5">
        <f t="shared" ref="G27:G32" si="2">+F27-E27</f>
        <v>1</v>
      </c>
      <c r="H27" s="6">
        <f t="shared" ref="H27:H32" si="3">+G27*C27</f>
        <v>1070</v>
      </c>
    </row>
    <row r="28" spans="2:8" x14ac:dyDescent="0.3">
      <c r="B28" s="20" t="s">
        <v>29</v>
      </c>
      <c r="C28" s="2">
        <v>2864.5</v>
      </c>
      <c r="D28" s="7">
        <v>45808</v>
      </c>
      <c r="E28" s="3">
        <v>45818</v>
      </c>
      <c r="F28" s="4">
        <v>45819</v>
      </c>
      <c r="G28" s="5">
        <f t="shared" si="2"/>
        <v>1</v>
      </c>
      <c r="H28" s="6">
        <f t="shared" si="3"/>
        <v>2864.5</v>
      </c>
    </row>
    <row r="29" spans="2:8" x14ac:dyDescent="0.3">
      <c r="B29" s="20" t="s">
        <v>29</v>
      </c>
      <c r="C29" s="2">
        <v>2521.56</v>
      </c>
      <c r="D29" s="7">
        <v>45808</v>
      </c>
      <c r="E29" s="3">
        <v>45818</v>
      </c>
      <c r="F29" s="4">
        <v>45819</v>
      </c>
      <c r="G29" s="5">
        <f t="shared" si="2"/>
        <v>1</v>
      </c>
      <c r="H29" s="6">
        <f t="shared" si="3"/>
        <v>2521.56</v>
      </c>
    </row>
    <row r="30" spans="2:8" x14ac:dyDescent="0.3">
      <c r="B30" s="20" t="s">
        <v>30</v>
      </c>
      <c r="C30" s="2">
        <v>2500</v>
      </c>
      <c r="D30" s="7">
        <v>45806</v>
      </c>
      <c r="E30" s="3">
        <v>45838</v>
      </c>
      <c r="F30" s="4">
        <v>45819</v>
      </c>
      <c r="G30" s="5">
        <f t="shared" si="2"/>
        <v>-19</v>
      </c>
      <c r="H30" s="6">
        <f t="shared" si="3"/>
        <v>-47500</v>
      </c>
    </row>
    <row r="31" spans="2:8" x14ac:dyDescent="0.3">
      <c r="B31" s="20" t="s">
        <v>31</v>
      </c>
      <c r="C31" s="2">
        <v>3184</v>
      </c>
      <c r="D31" s="7">
        <v>45801</v>
      </c>
      <c r="E31" s="3">
        <v>45831</v>
      </c>
      <c r="F31" s="4">
        <v>45819</v>
      </c>
      <c r="G31" s="5">
        <f t="shared" si="2"/>
        <v>-12</v>
      </c>
      <c r="H31" s="6">
        <f t="shared" si="3"/>
        <v>-38208</v>
      </c>
    </row>
    <row r="32" spans="2:8" x14ac:dyDescent="0.3">
      <c r="B32" s="20" t="s">
        <v>32</v>
      </c>
      <c r="C32" s="2">
        <v>896</v>
      </c>
      <c r="D32" s="7">
        <v>45801</v>
      </c>
      <c r="E32" s="3">
        <v>45832</v>
      </c>
      <c r="F32" s="4">
        <v>45819</v>
      </c>
      <c r="G32" s="5">
        <f t="shared" si="2"/>
        <v>-13</v>
      </c>
      <c r="H32" s="6">
        <f t="shared" si="3"/>
        <v>-11648</v>
      </c>
    </row>
    <row r="33" spans="2:8" x14ac:dyDescent="0.3">
      <c r="B33" s="1" t="s">
        <v>44</v>
      </c>
      <c r="C33" s="2">
        <v>2600</v>
      </c>
      <c r="D33" s="7">
        <v>45805</v>
      </c>
      <c r="E33" s="3">
        <v>45805</v>
      </c>
      <c r="F33" s="4">
        <v>45819</v>
      </c>
      <c r="G33" s="5">
        <f t="shared" si="0"/>
        <v>14</v>
      </c>
      <c r="H33" s="6">
        <f t="shared" si="1"/>
        <v>36400</v>
      </c>
    </row>
    <row r="34" spans="2:8" x14ac:dyDescent="0.3">
      <c r="B34" s="1" t="s">
        <v>33</v>
      </c>
      <c r="C34" s="2">
        <v>1900</v>
      </c>
      <c r="D34" s="7">
        <v>45805</v>
      </c>
      <c r="E34" s="3">
        <v>45836</v>
      </c>
      <c r="F34" s="4">
        <v>45819</v>
      </c>
      <c r="G34" s="5">
        <f t="shared" si="0"/>
        <v>-17</v>
      </c>
      <c r="H34" s="6">
        <f t="shared" si="1"/>
        <v>-32300</v>
      </c>
    </row>
    <row r="35" spans="2:8" x14ac:dyDescent="0.3">
      <c r="B35" s="1" t="s">
        <v>23</v>
      </c>
      <c r="C35" s="2">
        <v>851.67</v>
      </c>
      <c r="D35" s="7">
        <v>45796</v>
      </c>
      <c r="E35" s="3">
        <v>45827</v>
      </c>
      <c r="F35" s="4">
        <v>45819</v>
      </c>
      <c r="G35" s="5">
        <f t="shared" ref="G35:G38" si="4">+F35-E35</f>
        <v>-8</v>
      </c>
      <c r="H35" s="6">
        <f t="shared" ref="H35:H38" si="5">+G35*C35</f>
        <v>-6813.36</v>
      </c>
    </row>
    <row r="36" spans="2:8" x14ac:dyDescent="0.3">
      <c r="B36" s="1" t="s">
        <v>34</v>
      </c>
      <c r="C36" s="2">
        <v>910</v>
      </c>
      <c r="D36" s="7">
        <v>45803</v>
      </c>
      <c r="E36" s="3">
        <v>45833</v>
      </c>
      <c r="F36" s="4">
        <v>45819</v>
      </c>
      <c r="G36" s="5">
        <f t="shared" si="4"/>
        <v>-14</v>
      </c>
      <c r="H36" s="6">
        <f t="shared" si="5"/>
        <v>-12740</v>
      </c>
    </row>
    <row r="37" spans="2:8" x14ac:dyDescent="0.3">
      <c r="B37" s="1" t="s">
        <v>35</v>
      </c>
      <c r="C37" s="2">
        <v>54880</v>
      </c>
      <c r="D37" s="7">
        <v>45702</v>
      </c>
      <c r="E37" s="3">
        <v>45730</v>
      </c>
      <c r="F37" s="4">
        <v>45821</v>
      </c>
      <c r="G37" s="5">
        <f t="shared" si="4"/>
        <v>91</v>
      </c>
      <c r="H37" s="6">
        <f t="shared" si="5"/>
        <v>4994080</v>
      </c>
    </row>
    <row r="38" spans="2:8" x14ac:dyDescent="0.3">
      <c r="B38" s="1" t="s">
        <v>36</v>
      </c>
      <c r="C38" s="2">
        <v>510</v>
      </c>
      <c r="D38" s="7">
        <v>45814</v>
      </c>
      <c r="E38" s="3">
        <v>45844</v>
      </c>
      <c r="F38" s="4">
        <v>45821</v>
      </c>
      <c r="G38" s="5">
        <f t="shared" si="4"/>
        <v>-23</v>
      </c>
      <c r="H38" s="6">
        <f t="shared" si="5"/>
        <v>-11730</v>
      </c>
    </row>
    <row r="39" spans="2:8" x14ac:dyDescent="0.3">
      <c r="B39" s="1" t="s">
        <v>8</v>
      </c>
      <c r="C39" s="2">
        <v>505.47</v>
      </c>
      <c r="D39" s="7">
        <v>45799</v>
      </c>
      <c r="E39" s="3">
        <v>45829</v>
      </c>
      <c r="F39" s="4">
        <v>45827</v>
      </c>
      <c r="G39" s="5">
        <f t="shared" ref="G39:G47" si="6">+F39-E39</f>
        <v>-2</v>
      </c>
      <c r="H39" s="6">
        <f t="shared" ref="H39:H47" si="7">+G39*C39</f>
        <v>-1010.94</v>
      </c>
    </row>
    <row r="40" spans="2:8" x14ac:dyDescent="0.3">
      <c r="B40" s="1" t="s">
        <v>37</v>
      </c>
      <c r="C40" s="2">
        <v>671</v>
      </c>
      <c r="D40" s="7">
        <v>45817</v>
      </c>
      <c r="E40" s="3">
        <v>45846</v>
      </c>
      <c r="F40" s="4">
        <v>45827</v>
      </c>
      <c r="G40" s="5">
        <f t="shared" si="6"/>
        <v>-19</v>
      </c>
      <c r="H40" s="6">
        <f t="shared" si="7"/>
        <v>-12749</v>
      </c>
    </row>
    <row r="41" spans="2:8" x14ac:dyDescent="0.3">
      <c r="B41" s="1" t="s">
        <v>38</v>
      </c>
      <c r="C41" s="2">
        <v>4710</v>
      </c>
      <c r="D41" s="7">
        <v>45807</v>
      </c>
      <c r="E41" s="3">
        <v>45837</v>
      </c>
      <c r="F41" s="4">
        <v>45827</v>
      </c>
      <c r="G41" s="5">
        <f t="shared" si="6"/>
        <v>-10</v>
      </c>
      <c r="H41" s="6">
        <f t="shared" si="7"/>
        <v>-47100</v>
      </c>
    </row>
    <row r="42" spans="2:8" x14ac:dyDescent="0.3">
      <c r="B42" s="1" t="s">
        <v>39</v>
      </c>
      <c r="C42" s="2">
        <v>15900</v>
      </c>
      <c r="D42" s="7">
        <v>45715</v>
      </c>
      <c r="E42" s="3">
        <v>45742</v>
      </c>
      <c r="F42" s="4">
        <v>45827</v>
      </c>
      <c r="G42" s="5">
        <f t="shared" si="6"/>
        <v>85</v>
      </c>
      <c r="H42" s="6">
        <f t="shared" si="7"/>
        <v>1351500</v>
      </c>
    </row>
    <row r="43" spans="2:8" x14ac:dyDescent="0.3">
      <c r="B43" s="1" t="s">
        <v>40</v>
      </c>
      <c r="C43" s="2">
        <v>50000</v>
      </c>
      <c r="D43" s="7">
        <v>45784</v>
      </c>
      <c r="E43" s="3">
        <v>45814</v>
      </c>
      <c r="F43" s="4">
        <v>45827</v>
      </c>
      <c r="G43" s="5">
        <f t="shared" si="6"/>
        <v>13</v>
      </c>
      <c r="H43" s="6">
        <f t="shared" si="7"/>
        <v>650000</v>
      </c>
    </row>
    <row r="44" spans="2:8" x14ac:dyDescent="0.3">
      <c r="B44" s="1" t="s">
        <v>13</v>
      </c>
      <c r="C44" s="2">
        <v>5344</v>
      </c>
      <c r="D44" s="7">
        <v>45824</v>
      </c>
      <c r="E44" s="3">
        <v>45853</v>
      </c>
      <c r="F44" s="4">
        <v>45827</v>
      </c>
      <c r="G44" s="5">
        <f t="shared" si="6"/>
        <v>-26</v>
      </c>
      <c r="H44" s="6">
        <f t="shared" si="7"/>
        <v>-138944</v>
      </c>
    </row>
    <row r="45" spans="2:8" x14ac:dyDescent="0.3">
      <c r="B45" s="1" t="s">
        <v>41</v>
      </c>
      <c r="C45" s="2">
        <v>4547.3999999999996</v>
      </c>
      <c r="D45" s="7">
        <v>45791</v>
      </c>
      <c r="E45" s="3">
        <v>45821</v>
      </c>
      <c r="F45" s="4">
        <v>45827</v>
      </c>
      <c r="G45" s="5">
        <f t="shared" si="6"/>
        <v>6</v>
      </c>
      <c r="H45" s="6">
        <f t="shared" si="7"/>
        <v>27284.399999999998</v>
      </c>
    </row>
    <row r="46" spans="2:8" x14ac:dyDescent="0.3">
      <c r="B46" s="1" t="s">
        <v>42</v>
      </c>
      <c r="C46" s="2">
        <v>2643</v>
      </c>
      <c r="D46" s="7">
        <v>45793</v>
      </c>
      <c r="E46" s="3">
        <v>45823</v>
      </c>
      <c r="F46" s="4">
        <v>45835</v>
      </c>
      <c r="G46" s="5">
        <f t="shared" si="6"/>
        <v>12</v>
      </c>
      <c r="H46" s="6">
        <f t="shared" si="7"/>
        <v>31716</v>
      </c>
    </row>
    <row r="47" spans="2:8" x14ac:dyDescent="0.3">
      <c r="B47" s="1" t="s">
        <v>43</v>
      </c>
      <c r="C47" s="2">
        <v>2600</v>
      </c>
      <c r="D47" s="7">
        <v>45805</v>
      </c>
      <c r="E47" s="3">
        <v>45835</v>
      </c>
      <c r="F47" s="4">
        <v>45835</v>
      </c>
      <c r="G47" s="5">
        <f t="shared" si="6"/>
        <v>0</v>
      </c>
      <c r="H47" s="6">
        <f t="shared" si="7"/>
        <v>0</v>
      </c>
    </row>
    <row r="48" spans="2:8" x14ac:dyDescent="0.3">
      <c r="B48" s="1"/>
      <c r="C48" s="8"/>
      <c r="D48" s="9"/>
      <c r="E48" s="9"/>
      <c r="F48" s="9"/>
      <c r="G48" s="5"/>
      <c r="H48" s="6"/>
    </row>
    <row r="49" spans="2:8" x14ac:dyDescent="0.3">
      <c r="B49" s="1"/>
      <c r="C49" s="8">
        <f>SUM(C3:C48)</f>
        <v>265945.52</v>
      </c>
      <c r="D49" s="9"/>
      <c r="E49" s="9"/>
      <c r="F49" s="9"/>
      <c r="G49" s="5">
        <f>SUM(G3:G48)</f>
        <v>721</v>
      </c>
      <c r="H49" s="6">
        <f>SUM(H3:H48)</f>
        <v>6085097.0700000003</v>
      </c>
    </row>
    <row r="50" spans="2:8" x14ac:dyDescent="0.3">
      <c r="B50" s="1"/>
      <c r="C50" s="8"/>
      <c r="D50" s="9"/>
      <c r="E50" s="9"/>
      <c r="F50" s="9"/>
      <c r="G50" s="5"/>
      <c r="H50" s="6"/>
    </row>
    <row r="51" spans="2:8" x14ac:dyDescent="0.3">
      <c r="B51" s="10" t="s">
        <v>7</v>
      </c>
      <c r="C51" s="8"/>
      <c r="D51" s="9"/>
      <c r="E51" s="9"/>
      <c r="F51" s="9"/>
      <c r="G51" s="5"/>
      <c r="H51" s="11">
        <f>+H49/C49</f>
        <v>22.880991076668636</v>
      </c>
    </row>
    <row r="52" spans="2:8" ht="15" thickBot="1" x14ac:dyDescent="0.35">
      <c r="B52" s="12"/>
      <c r="C52" s="13"/>
      <c r="D52" s="14"/>
      <c r="E52" s="14"/>
      <c r="F52" s="14"/>
      <c r="G52" s="15"/>
      <c r="H52" s="16"/>
    </row>
  </sheetData>
  <mergeCells count="1">
    <mergeCell ref="B1:H1"/>
  </mergeCells>
  <pageMargins left="0.7" right="0.7" top="0.75" bottom="0.75" header="0.3" footer="0.3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2°TRIMESTRE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2026-01-15T13:47:37Z</dcterms:modified>
</cp:coreProperties>
</file>